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ng Fernando\Desktop\TANQUE BERMEJILLO\"/>
    </mc:Choice>
  </mc:AlternateContent>
  <bookViews>
    <workbookView xWindow="0" yWindow="0" windowWidth="28800" windowHeight="12330"/>
  </bookViews>
  <sheets>
    <sheet name="Table 1" sheetId="1" r:id="rId1"/>
    <sheet name="Table 4" sheetId="4" state="hidden" r:id="rId2"/>
  </sheets>
  <definedNames>
    <definedName name="_xlnm.Print_Area" localSheetId="0">'Table 1'!$A$1:$L$168</definedName>
    <definedName name="_xlnm.Print_Titles" localSheetId="0">'Table 1'!$1:$9</definedName>
  </definedNames>
  <calcPr calcId="181029"/>
</workbook>
</file>

<file path=xl/calcChain.xml><?xml version="1.0" encoding="utf-8"?>
<calcChain xmlns="http://schemas.openxmlformats.org/spreadsheetml/2006/main">
  <c r="L164" i="1" l="1"/>
  <c r="L138" i="1"/>
  <c r="L133" i="1"/>
  <c r="L124" i="1"/>
  <c r="L114" i="1"/>
  <c r="L94" i="1"/>
  <c r="L84" i="1"/>
  <c r="L67" i="1"/>
  <c r="L50" i="1"/>
  <c r="L15" i="1"/>
  <c r="I166" i="1" l="1"/>
  <c r="I167" i="1" s="1"/>
  <c r="B92" i="1"/>
  <c r="B93" i="1"/>
  <c r="B94" i="1"/>
  <c r="B95" i="1"/>
  <c r="B96" i="1"/>
  <c r="B97" i="1"/>
  <c r="B98" i="1"/>
  <c r="B99" i="1"/>
  <c r="B102" i="1"/>
  <c r="B103" i="1"/>
  <c r="B104" i="1"/>
  <c r="B105" i="1"/>
  <c r="B106" i="1"/>
  <c r="B107" i="1"/>
  <c r="B108" i="1"/>
  <c r="B109" i="1"/>
  <c r="B110" i="1"/>
  <c r="B111" i="1"/>
  <c r="B112" i="1"/>
  <c r="B113" i="1"/>
  <c r="B116" i="1"/>
  <c r="B117" i="1"/>
  <c r="B118" i="1"/>
  <c r="B119" i="1"/>
  <c r="B120" i="1"/>
  <c r="B121" i="1"/>
  <c r="B122" i="1"/>
</calcChain>
</file>

<file path=xl/sharedStrings.xml><?xml version="1.0" encoding="utf-8"?>
<sst xmlns="http://schemas.openxmlformats.org/spreadsheetml/2006/main" count="451" uniqueCount="233">
  <si>
    <r>
      <rPr>
        <b/>
        <sz val="8"/>
        <color rgb="FF000080"/>
        <rFont val="Tahoma"/>
        <family val="2"/>
      </rPr>
      <t>TERRACERIAS (PLATAFORMA DE 25 M X25 M X 1. M)</t>
    </r>
  </si>
  <si>
    <r>
      <rPr>
        <sz val="8"/>
        <rFont val="Arial"/>
        <family val="2"/>
      </rPr>
      <t>SC/110</t>
    </r>
  </si>
  <si>
    <r>
      <rPr>
        <sz val="8"/>
        <rFont val="Arial"/>
        <family val="2"/>
      </rPr>
      <t>CORTE POR MEDIOS MECANICOS EN TERRENO TIPO "C" INCL. MANO  DE  OBREA,  HERRAMIENTA  Y  HEQUIPO  NECESARIO PARA SU CORRECTA EJECUCIÓN</t>
    </r>
  </si>
  <si>
    <r>
      <rPr>
        <sz val="8"/>
        <rFont val="Arial"/>
        <family val="2"/>
      </rPr>
      <t>M3</t>
    </r>
  </si>
  <si>
    <r>
      <rPr>
        <sz val="8"/>
        <rFont val="Arial"/>
        <family val="2"/>
      </rPr>
      <t>12..</t>
    </r>
  </si>
  <si>
    <r>
      <rPr>
        <sz val="8"/>
        <rFont val="Arial"/>
        <family val="2"/>
      </rPr>
      <t>SC/111</t>
    </r>
  </si>
  <si>
    <r>
      <rPr>
        <b/>
        <sz val="8"/>
        <color rgb="FF000080"/>
        <rFont val="Tahoma"/>
        <family val="2"/>
      </rPr>
      <t>Total de TERRACERIAS (PLATAFORMA DE 25 M X25 M X 1. M)</t>
    </r>
  </si>
  <si>
    <r>
      <rPr>
        <sz val="8"/>
        <rFont val="Arial"/>
        <family val="2"/>
      </rPr>
      <t>LIMPIEZA, TRAZO Y NIVELACIÓN TOPOGRÁFICA</t>
    </r>
  </si>
  <si>
    <r>
      <rPr>
        <sz val="8"/>
        <rFont val="Arial"/>
        <family val="2"/>
      </rPr>
      <t>M2</t>
    </r>
  </si>
  <si>
    <r>
      <rPr>
        <sz val="8"/>
        <rFont val="Arial"/>
        <family val="2"/>
      </rPr>
      <t>KG</t>
    </r>
  </si>
  <si>
    <r>
      <rPr>
        <sz val="8"/>
        <rFont val="Arial"/>
        <family val="2"/>
      </rPr>
      <t>12</t>
    </r>
  </si>
  <si>
    <r>
      <rPr>
        <sz val="8"/>
        <rFont val="Arial"/>
        <family val="2"/>
      </rPr>
      <t>13</t>
    </r>
  </si>
  <si>
    <r>
      <rPr>
        <sz val="8"/>
        <rFont val="Arial"/>
        <family val="2"/>
      </rPr>
      <t>ACARREO    SUBSECUENTE    AL    1ER    KM    DE    MATERIAL SOBRANTE  PRODUCTO  DE  LA  EXCAVACION  EN  CAMION  DE VOLTEO</t>
    </r>
  </si>
  <si>
    <r>
      <rPr>
        <sz val="8"/>
        <rFont val="Arial"/>
        <family val="2"/>
      </rPr>
      <t>SC/100.1</t>
    </r>
  </si>
  <si>
    <r>
      <rPr>
        <sz val="8"/>
        <rFont val="Arial"/>
        <family val="2"/>
      </rPr>
      <t>PZA</t>
    </r>
  </si>
  <si>
    <r>
      <rPr>
        <sz val="8"/>
        <rFont val="Arial"/>
        <family val="2"/>
      </rPr>
      <t>SC/100.2</t>
    </r>
  </si>
  <si>
    <r>
      <rPr>
        <b/>
        <sz val="8"/>
        <color rgb="FF000080"/>
        <rFont val="Tahoma"/>
        <family val="2"/>
      </rPr>
      <t>SISTEMA DE PRESIÓN CONSTANTE</t>
    </r>
  </si>
  <si>
    <r>
      <rPr>
        <b/>
        <sz val="8"/>
        <color rgb="FF000080"/>
        <rFont val="Tahoma"/>
        <family val="2"/>
      </rPr>
      <t>LÍNEA DE LLENADO DEL TANQUE</t>
    </r>
  </si>
  <si>
    <r>
      <rPr>
        <sz val="8"/>
        <rFont val="Arial"/>
        <family val="2"/>
      </rPr>
      <t>EXT-01</t>
    </r>
  </si>
  <si>
    <r>
      <rPr>
        <sz val="8"/>
        <rFont val="Arial"/>
        <family val="2"/>
      </rPr>
      <t>CODO PVC 10" RD 26</t>
    </r>
  </si>
  <si>
    <r>
      <rPr>
        <sz val="8"/>
        <rFont val="Arial"/>
        <family val="2"/>
      </rPr>
      <t>EXT-02</t>
    </r>
  </si>
  <si>
    <r>
      <rPr>
        <sz val="8"/>
        <rFont val="Arial"/>
        <family val="2"/>
      </rPr>
      <t>TUBERIA PVC 10" RD 26</t>
    </r>
  </si>
  <si>
    <r>
      <rPr>
        <sz val="8"/>
        <rFont val="Arial"/>
        <family val="2"/>
      </rPr>
      <t>ML</t>
    </r>
  </si>
  <si>
    <r>
      <rPr>
        <sz val="8"/>
        <rFont val="Arial"/>
        <family val="2"/>
      </rPr>
      <t>ALIM-02</t>
    </r>
  </si>
  <si>
    <r>
      <rPr>
        <sz val="8"/>
        <rFont val="Arial"/>
        <family val="2"/>
      </rPr>
      <t>CARRETE DE ACERO DE 10" DE 7.05 MTS BRIDADO</t>
    </r>
  </si>
  <si>
    <r>
      <rPr>
        <sz val="8"/>
        <rFont val="Arial"/>
        <family val="2"/>
      </rPr>
      <t>SC/02</t>
    </r>
  </si>
  <si>
    <r>
      <rPr>
        <sz val="8"/>
        <rFont val="Arial"/>
        <family val="2"/>
      </rPr>
      <t>CODO DE 90°x10" DE Fo. Fo. EXTREMOS BRIDADOS</t>
    </r>
  </si>
  <si>
    <r>
      <rPr>
        <sz val="8"/>
        <rFont val="Arial"/>
        <family val="2"/>
      </rPr>
      <t>CRUC-25</t>
    </r>
  </si>
  <si>
    <r>
      <rPr>
        <sz val="8"/>
        <rFont val="Arial"/>
        <family val="2"/>
      </rPr>
      <t>CARRETE 10" DE FOFO BRIDADO DE 50 CMS DE LONGITUD</t>
    </r>
  </si>
  <si>
    <r>
      <rPr>
        <sz val="8"/>
        <rFont val="Arial"/>
        <family val="2"/>
      </rPr>
      <t>SC/01.1</t>
    </r>
  </si>
  <si>
    <r>
      <rPr>
        <sz val="8"/>
        <rFont val="Arial"/>
        <family val="2"/>
      </rPr>
      <t>SC/256</t>
    </r>
  </si>
  <si>
    <r>
      <rPr>
        <sz val="8"/>
        <rFont val="Arial"/>
        <family val="2"/>
      </rPr>
      <t>CARRETE DE 10" FOFO BRIDADA DE 0.76 MTS</t>
    </r>
  </si>
  <si>
    <r>
      <rPr>
        <sz val="8"/>
        <rFont val="Arial"/>
        <family val="2"/>
      </rPr>
      <t>SC/256.1</t>
    </r>
  </si>
  <si>
    <r>
      <rPr>
        <sz val="8"/>
        <rFont val="Arial"/>
        <family val="2"/>
      </rPr>
      <t>CARRETE DE 10" FOFO BRIDADO DE 2.39 MTS</t>
    </r>
  </si>
  <si>
    <r>
      <rPr>
        <sz val="8"/>
        <rFont val="Arial"/>
        <family val="2"/>
      </rPr>
      <t>SC/04</t>
    </r>
  </si>
  <si>
    <r>
      <rPr>
        <sz val="8"/>
        <rFont val="Arial"/>
        <family val="2"/>
      </rPr>
      <t>VALVULA DE CONTROL DE ALTITUD. DE 10" ∅</t>
    </r>
  </si>
  <si>
    <r>
      <rPr>
        <sz val="8"/>
        <rFont val="Arial"/>
        <family val="2"/>
      </rPr>
      <t>CRUC-102</t>
    </r>
  </si>
  <si>
    <r>
      <rPr>
        <sz val="8"/>
        <rFont val="Arial"/>
        <family val="2"/>
      </rPr>
      <t>CODO 10"X45 FOFO BRIDADO</t>
    </r>
  </si>
  <si>
    <r>
      <rPr>
        <sz val="8"/>
        <rFont val="Arial"/>
        <family val="2"/>
      </rPr>
      <t>CRUC-18</t>
    </r>
  </si>
  <si>
    <r>
      <rPr>
        <sz val="8"/>
        <rFont val="Arial"/>
        <family val="2"/>
      </rPr>
      <t>EXTREMIDAD CAMPANA 10" PVC</t>
    </r>
  </si>
  <si>
    <r>
      <rPr>
        <sz val="8"/>
        <rFont val="Arial"/>
        <family val="2"/>
      </rPr>
      <t>CRUC-03</t>
    </r>
  </si>
  <si>
    <r>
      <rPr>
        <sz val="8"/>
        <rFont val="Arial"/>
        <family val="2"/>
      </rPr>
      <t>EMPAQUE DE NEOPRENO DE 10"</t>
    </r>
  </si>
  <si>
    <r>
      <rPr>
        <sz val="8"/>
        <rFont val="Arial"/>
        <family val="2"/>
      </rPr>
      <t>CRUC-04.1</t>
    </r>
  </si>
  <si>
    <r>
      <rPr>
        <sz val="8"/>
        <rFont val="Arial"/>
        <family val="2"/>
      </rPr>
      <t>TORNILLO DE 3/4"X4" ( 12 PZAS POR BRIDA)</t>
    </r>
  </si>
  <si>
    <r>
      <rPr>
        <sz val="8"/>
        <rFont val="Arial"/>
        <family val="2"/>
      </rPr>
      <t>CRUC-24</t>
    </r>
  </si>
  <si>
    <r>
      <rPr>
        <b/>
        <sz val="8"/>
        <color rgb="FF000080"/>
        <rFont val="Tahoma"/>
        <family val="2"/>
      </rPr>
      <t>Total de LÍNEA DE LLENADO DEL TANQUE</t>
    </r>
  </si>
  <si>
    <r>
      <rPr>
        <b/>
        <sz val="8"/>
        <color rgb="FF000080"/>
        <rFont val="Tahoma"/>
        <family val="2"/>
      </rPr>
      <t>LÍNEA DE DESCARGA DEL TANQUE</t>
    </r>
  </si>
  <si>
    <r>
      <rPr>
        <sz val="8"/>
        <rFont val="Arial"/>
        <family val="2"/>
      </rPr>
      <t>CARRETE 10" DE FOFO BRIDADO X 50 CMS DE LONG</t>
    </r>
  </si>
  <si>
    <r>
      <rPr>
        <sz val="8"/>
        <rFont val="Arial"/>
        <family val="2"/>
      </rPr>
      <t>SC/09</t>
    </r>
  </si>
  <si>
    <r>
      <rPr>
        <sz val="8"/>
        <rFont val="Arial"/>
        <family val="2"/>
      </rPr>
      <t>VALVULA DE MARIPOSA BRIDADA DE 10" ∅</t>
    </r>
  </si>
  <si>
    <r>
      <rPr>
        <sz val="8"/>
        <rFont val="Arial"/>
        <family val="2"/>
      </rPr>
      <t>SC/10</t>
    </r>
  </si>
  <si>
    <r>
      <rPr>
        <sz val="8"/>
        <rFont val="Arial"/>
        <family val="2"/>
      </rPr>
      <t>TAPA CIEGA Fo. Fo. DE 10" DE DIAMETRO</t>
    </r>
  </si>
  <si>
    <r>
      <rPr>
        <sz val="8"/>
        <rFont val="Arial"/>
        <family val="2"/>
      </rPr>
      <t>CRUC-11</t>
    </r>
  </si>
  <si>
    <r>
      <rPr>
        <sz val="8"/>
        <rFont val="Arial"/>
        <family val="2"/>
      </rPr>
      <t>TEE DE 10" X10" FOFO BRIDADA</t>
    </r>
  </si>
  <si>
    <r>
      <rPr>
        <sz val="8"/>
        <rFont val="Arial"/>
        <family val="2"/>
      </rPr>
      <t>SC/05</t>
    </r>
  </si>
  <si>
    <r>
      <rPr>
        <sz val="8"/>
        <rFont val="Arial"/>
        <family val="2"/>
      </rPr>
      <t>CODO DE 45°x10" DE Fo. Fo. EXTREMOS BRIDADOS</t>
    </r>
  </si>
  <si>
    <r>
      <rPr>
        <sz val="8"/>
        <rFont val="Arial"/>
        <family val="2"/>
      </rPr>
      <t>SC/13</t>
    </r>
  </si>
  <si>
    <r>
      <rPr>
        <sz val="8"/>
        <rFont val="Arial"/>
        <family val="2"/>
      </rPr>
      <t>TORNILLO 3/4" X 3 1/2"</t>
    </r>
  </si>
  <si>
    <r>
      <rPr>
        <sz val="8"/>
        <rFont val="Arial"/>
        <family val="2"/>
      </rPr>
      <t>LINDES</t>
    </r>
  </si>
  <si>
    <r>
      <rPr>
        <sz val="8"/>
        <rFont val="Arial"/>
        <family val="2"/>
      </rPr>
      <t>EXTREMIDAD FOFO BRIDADA DE 10" X 0.50 MTS</t>
    </r>
  </si>
  <si>
    <r>
      <rPr>
        <sz val="8"/>
        <rFont val="Arial"/>
        <family val="2"/>
      </rPr>
      <t>SC/15</t>
    </r>
  </si>
  <si>
    <r>
      <rPr>
        <sz val="8"/>
        <rFont val="Arial"/>
        <family val="2"/>
      </rPr>
      <t>EXTREMIDAD FOFO BRIDADA DE 0.50 mts. DE 6" DE DIAMETRO</t>
    </r>
  </si>
  <si>
    <r>
      <rPr>
        <sz val="8"/>
        <rFont val="Arial"/>
        <family val="2"/>
      </rPr>
      <t>SC/14</t>
    </r>
  </si>
  <si>
    <r>
      <rPr>
        <sz val="8"/>
        <rFont val="Arial"/>
        <family val="2"/>
      </rPr>
      <t>JUNTA DRESSER 10" X 10" LONG.</t>
    </r>
  </si>
  <si>
    <r>
      <rPr>
        <sz val="8"/>
        <rFont val="Arial"/>
        <family val="2"/>
      </rPr>
      <t>S/C102</t>
    </r>
  </si>
  <si>
    <r>
      <rPr>
        <sz val="8"/>
        <rFont val="Arial"/>
        <family val="2"/>
      </rPr>
      <t>CRUC-110</t>
    </r>
  </si>
  <si>
    <r>
      <rPr>
        <sz val="8"/>
        <rFont val="Arial"/>
        <family val="2"/>
      </rPr>
      <t>VALVULA EXPULSORA DE AIRE DE 2" INCL. SILLETA, TUBERIA DE 2" FIERRO GALVANIZADO, MANO DE OBRA, HERRAMIENTA Y   EQUIPO   NECESARIO   PARA   SU   CORRECTA   Y   TOTAL EJECUCIÓN</t>
    </r>
  </si>
  <si>
    <r>
      <rPr>
        <b/>
        <sz val="8"/>
        <color rgb="FF000080"/>
        <rFont val="Tahoma"/>
        <family val="2"/>
      </rPr>
      <t>Total de LÍNEA DE DESCARGA DEL TANQUE</t>
    </r>
  </si>
  <si>
    <r>
      <rPr>
        <b/>
        <sz val="8"/>
        <color rgb="FF000080"/>
        <rFont val="Tahoma"/>
        <family val="2"/>
      </rPr>
      <t>LÍNEA DE DESCARGA A LA RED</t>
    </r>
  </si>
  <si>
    <r>
      <rPr>
        <sz val="8"/>
        <rFont val="Arial"/>
        <family val="2"/>
      </rPr>
      <t>CRUC-12.2</t>
    </r>
  </si>
  <si>
    <r>
      <rPr>
        <sz val="8"/>
        <rFont val="Arial"/>
        <family val="2"/>
      </rPr>
      <t>MULTIPLE CON TUBO DE ACERO NEGRO CED. 40 DE 4.50 MTS DE LONGITUD,DE 10" DE DIAMETRO Y CUATRO INSERCIONES TIPO    BOCA    DE    PESCADO    A    45    GRADOS,    CUATRO INSERCIONES DE 3" DE DIAMETRO DE 0.25 MTS DE LONGITUD</t>
    </r>
  </si>
  <si>
    <r>
      <rPr>
        <sz val="8"/>
        <rFont val="Arial"/>
        <family val="2"/>
      </rPr>
      <t>CRUC-07</t>
    </r>
  </si>
  <si>
    <r>
      <rPr>
        <sz val="8"/>
        <rFont val="Arial"/>
        <family val="2"/>
      </rPr>
      <t>VALVULA CHECK DE 10"</t>
    </r>
  </si>
  <si>
    <r>
      <rPr>
        <sz val="8"/>
        <rFont val="Arial"/>
        <family val="2"/>
      </rPr>
      <t>CRUC-07.1</t>
    </r>
  </si>
  <si>
    <r>
      <rPr>
        <sz val="8"/>
        <rFont val="Arial"/>
        <family val="2"/>
      </rPr>
      <t>CARRETE DE FOFO DE 10" X 1.27 CMS DE LONGITUD</t>
    </r>
  </si>
  <si>
    <r>
      <rPr>
        <sz val="8"/>
        <rFont val="Arial"/>
        <family val="2"/>
      </rPr>
      <t>CS/19.1</t>
    </r>
  </si>
  <si>
    <r>
      <rPr>
        <sz val="8"/>
        <rFont val="Arial"/>
        <family val="2"/>
      </rPr>
      <t>MEDIDOR DE FLUJO ELECTROMAGNETICO DE 8"</t>
    </r>
  </si>
  <si>
    <r>
      <rPr>
        <sz val="8"/>
        <rFont val="Arial"/>
        <family val="2"/>
      </rPr>
      <t>CARRETE DE 10" FOFO BRIDADA DE 0.76 CMS</t>
    </r>
  </si>
  <si>
    <r>
      <rPr>
        <sz val="8"/>
        <rFont val="Arial"/>
        <family val="2"/>
      </rPr>
      <t>CRUC-09</t>
    </r>
  </si>
  <si>
    <r>
      <rPr>
        <sz val="8"/>
        <rFont val="Arial"/>
        <family val="2"/>
      </rPr>
      <t>EXTREMIDAD ESPIGA DE 10" DE DIAMETRO</t>
    </r>
  </si>
  <si>
    <r>
      <rPr>
        <b/>
        <sz val="8"/>
        <color rgb="FF000080"/>
        <rFont val="Tahoma"/>
        <family val="2"/>
      </rPr>
      <t>Total de LÍNEA DE DESCARGA A LA RED</t>
    </r>
  </si>
  <si>
    <r>
      <rPr>
        <b/>
        <sz val="8"/>
        <color rgb="FF000080"/>
        <rFont val="Tahoma"/>
        <family val="2"/>
      </rPr>
      <t>LINEA DE RETORNO</t>
    </r>
  </si>
  <si>
    <r>
      <rPr>
        <sz val="8"/>
        <rFont val="Arial"/>
        <family val="2"/>
      </rPr>
      <t>LRET</t>
    </r>
  </si>
  <si>
    <r>
      <rPr>
        <sz val="8"/>
        <rFont val="Arial"/>
        <family val="2"/>
      </rPr>
      <t>CODO DE 3" 45 GRADOS BRIDADO</t>
    </r>
  </si>
  <si>
    <r>
      <rPr>
        <sz val="8"/>
        <rFont val="Arial"/>
        <family val="2"/>
      </rPr>
      <t>lret01</t>
    </r>
  </si>
  <si>
    <r>
      <rPr>
        <sz val="8"/>
        <rFont val="Arial"/>
        <family val="2"/>
      </rPr>
      <t>VALVULA MARIPOSA DE 3"</t>
    </r>
  </si>
  <si>
    <r>
      <rPr>
        <sz val="8"/>
        <rFont val="Arial"/>
        <family val="2"/>
      </rPr>
      <t>VALGA3"</t>
    </r>
  </si>
  <si>
    <r>
      <rPr>
        <sz val="8"/>
        <rFont val="Arial"/>
        <family val="2"/>
      </rPr>
      <t>VALVULA SOSTENEDORA DE PRESIÓN ( GOLPE DE ARIETE)</t>
    </r>
  </si>
  <si>
    <r>
      <rPr>
        <sz val="8"/>
        <rFont val="Arial"/>
        <family val="2"/>
      </rPr>
      <t>CARR3X</t>
    </r>
  </si>
  <si>
    <r>
      <rPr>
        <sz val="8"/>
        <rFont val="Arial"/>
        <family val="2"/>
      </rPr>
      <t>CARRETE  DE  FOFO  DE  3"  DE  DIAMETRO  POR  0.50  MTS  DE LONGITUD</t>
    </r>
  </si>
  <si>
    <r>
      <rPr>
        <sz val="8"/>
        <rFont val="Arial"/>
        <family val="2"/>
      </rPr>
      <t>CARR4X</t>
    </r>
  </si>
  <si>
    <r>
      <rPr>
        <sz val="8"/>
        <rFont val="Arial"/>
        <family val="2"/>
      </rPr>
      <t>CARRETE  DE  FOFO  DE  3"  DE  DIAMETRO  POR  25  CMS  DE LONGITUD</t>
    </r>
  </si>
  <si>
    <r>
      <rPr>
        <sz val="8"/>
        <rFont val="Arial"/>
        <family val="2"/>
      </rPr>
      <t>SUM-EMP-</t>
    </r>
  </si>
  <si>
    <r>
      <rPr>
        <sz val="8"/>
        <rFont val="Arial"/>
        <family val="2"/>
      </rPr>
      <t>SUMINISTRO   DE   EMPAQUES   DE   NEOPRENO   DE   3"   DE</t>
    </r>
  </si>
  <si>
    <r>
      <rPr>
        <sz val="8"/>
        <rFont val="Arial"/>
        <family val="2"/>
      </rPr>
      <t>PIEZA</t>
    </r>
  </si>
  <si>
    <r>
      <rPr>
        <sz val="8"/>
        <rFont val="Arial"/>
        <family val="2"/>
      </rPr>
      <t>DIAMETRO (75 MM)</t>
    </r>
  </si>
  <si>
    <r>
      <rPr>
        <sz val="8"/>
        <rFont val="Arial"/>
        <family val="2"/>
      </rPr>
      <t>LINDES569</t>
    </r>
  </si>
  <si>
    <r>
      <rPr>
        <sz val="8"/>
        <rFont val="Arial"/>
        <family val="2"/>
      </rPr>
      <t>TORNILLO 5/8" X 3" TIPO MAQUINA</t>
    </r>
  </si>
  <si>
    <r>
      <rPr>
        <b/>
        <sz val="8"/>
        <color rgb="FF000080"/>
        <rFont val="Tahoma"/>
        <family val="2"/>
      </rPr>
      <t>Total de LINEA DE RETORNO</t>
    </r>
  </si>
  <si>
    <r>
      <rPr>
        <b/>
        <sz val="8"/>
        <color rgb="FF000080"/>
        <rFont val="Tahoma"/>
        <family val="2"/>
      </rPr>
      <t>SUCCIÓN Y DESCARGA DE BOMBA</t>
    </r>
  </si>
  <si>
    <r>
      <rPr>
        <sz val="8"/>
        <rFont val="Arial"/>
        <family val="2"/>
      </rPr>
      <t>SUCCDO</t>
    </r>
  </si>
  <si>
    <r>
      <rPr>
        <sz val="8"/>
        <rFont val="Arial"/>
        <family val="2"/>
      </rPr>
      <t>CODO DE 6"X 45 DE FOFO BRIDADO</t>
    </r>
  </si>
  <si>
    <r>
      <rPr>
        <sz val="8"/>
        <rFont val="Arial"/>
        <family val="2"/>
      </rPr>
      <t>LINSUC</t>
    </r>
  </si>
  <si>
    <r>
      <rPr>
        <sz val="8"/>
        <rFont val="Arial"/>
        <family val="2"/>
      </rPr>
      <t>VALVULA MARIPOSA DE 6"</t>
    </r>
  </si>
  <si>
    <r>
      <rPr>
        <sz val="8"/>
        <rFont val="Arial"/>
        <family val="2"/>
      </rPr>
      <t>LINSUC5</t>
    </r>
  </si>
  <si>
    <r>
      <rPr>
        <sz val="8"/>
        <rFont val="Arial"/>
        <family val="2"/>
      </rPr>
      <t>CARRETE FOFO DE 6" X 50 CMS BRIDADO</t>
    </r>
  </si>
  <si>
    <r>
      <rPr>
        <sz val="8"/>
        <rFont val="Arial"/>
        <family val="2"/>
      </rPr>
      <t>LINSUC6</t>
    </r>
  </si>
  <si>
    <r>
      <rPr>
        <sz val="8"/>
        <rFont val="Arial"/>
        <family val="2"/>
      </rPr>
      <t>CODO DE 6"X 90 FOFO BRIDADO</t>
    </r>
  </si>
  <si>
    <r>
      <rPr>
        <sz val="8"/>
        <rFont val="Arial"/>
        <family val="2"/>
      </rPr>
      <t>LINBOMCE</t>
    </r>
  </si>
  <si>
    <r>
      <rPr>
        <sz val="8"/>
        <rFont val="Arial"/>
        <family val="2"/>
      </rPr>
      <t xml:space="preserve">CONSTRUCCIÓN   EN   HIERRO   DUCTIL   CON   SOPORTE   DE
</t>
    </r>
    <r>
      <rPr>
        <sz val="8"/>
        <rFont val="Arial"/>
        <family val="2"/>
      </rPr>
      <t>BALERO  ACOPLADA  A  MOTOR  DE  30  HP  E  N  220  /440  VOLTS</t>
    </r>
  </si>
  <si>
    <r>
      <rPr>
        <sz val="8"/>
        <rFont val="Arial"/>
        <family val="2"/>
      </rPr>
      <t>TODO ESTO MONTADO SOBRE BASE ESTRUCTURAL Y UNIDA POR MEDIO DE COPLE FLEVIBLE Y GUARDA COPLE</t>
    </r>
  </si>
  <si>
    <r>
      <rPr>
        <sz val="8"/>
        <rFont val="Arial"/>
        <family val="2"/>
      </rPr>
      <t>INSCCM</t>
    </r>
  </si>
  <si>
    <r>
      <rPr>
        <sz val="8"/>
        <rFont val="Arial"/>
        <family val="2"/>
      </rPr>
      <t>SUMINISTRO  E  INSTACAIÓN,  PROGRAMACIÓN  ,  PRUEBA  Y PUESTA  EN  MARCHA  DE  SITEMA  DE  CONTROL  A  BASE  DE</t>
    </r>
  </si>
  <si>
    <r>
      <rPr>
        <sz val="8"/>
        <rFont val="Arial"/>
        <family val="2"/>
      </rPr>
      <t>VARIADOR   DE   VELOCIDAD   :   INCLUYE   VARIADOR   BOSTER CONTROL  TRIPLEX  FEER-3CENPO15-S4-TS  PARA  15  H.P.  EN 460 VOLTS</t>
    </r>
  </si>
  <si>
    <r>
      <rPr>
        <sz val="8"/>
        <rFont val="Arial"/>
        <family val="2"/>
      </rPr>
      <t>LINBOSAL</t>
    </r>
  </si>
  <si>
    <r>
      <rPr>
        <sz val="8"/>
        <rFont val="Arial"/>
        <family val="2"/>
      </rPr>
      <t>CARRETE DE 4" FOFO DE 50 CMS DE LONGITUD</t>
    </r>
  </si>
  <si>
    <r>
      <rPr>
        <sz val="8"/>
        <rFont val="Arial"/>
        <family val="2"/>
      </rPr>
      <t>VALVULA EXPULSORA DE AIRE DE 1" INCL. SILLETA, TUBERIA DE 1" FIERRO GALVANIZADO, MANO DE OBRA, HERRAMIENTA Y   EQUIPO   NECESARIO   PARA   SU   CORRECTA   Y   TOTAL EJECUCIÓN</t>
    </r>
  </si>
  <si>
    <r>
      <rPr>
        <sz val="8"/>
        <rFont val="Arial"/>
        <family val="2"/>
      </rPr>
      <t>VALCHE3</t>
    </r>
  </si>
  <si>
    <r>
      <rPr>
        <sz val="8"/>
        <rFont val="Arial"/>
        <family val="2"/>
      </rPr>
      <t>VALVULA CHECK DE 4"</t>
    </r>
  </si>
  <si>
    <r>
      <rPr>
        <sz val="8"/>
        <rFont val="Arial"/>
        <family val="2"/>
      </rPr>
      <t>LINSUNN0</t>
    </r>
  </si>
  <si>
    <r>
      <rPr>
        <sz val="8"/>
        <rFont val="Arial"/>
        <family val="2"/>
      </rPr>
      <t>EXTREMIDAD DE 5" DE FOFO DE 25 CMS DE LONGITUD</t>
    </r>
  </si>
  <si>
    <r>
      <rPr>
        <sz val="8"/>
        <rFont val="Arial"/>
        <family val="2"/>
      </rPr>
      <t>LINDESC0</t>
    </r>
  </si>
  <si>
    <r>
      <rPr>
        <sz val="8"/>
        <rFont val="Arial"/>
        <family val="2"/>
      </rPr>
      <t>JUNTA DRESSER DE 4"</t>
    </r>
  </si>
  <si>
    <r>
      <rPr>
        <sz val="8"/>
        <rFont val="Arial"/>
        <family val="2"/>
      </rPr>
      <t>LINDES265</t>
    </r>
  </si>
  <si>
    <r>
      <rPr>
        <sz val="8"/>
        <rFont val="Arial"/>
        <family val="2"/>
      </rPr>
      <t>EXTREMIDAD DE 4" DE FOFO DE 50 CMS DE LARGO</t>
    </r>
  </si>
  <si>
    <r>
      <rPr>
        <sz val="8"/>
        <rFont val="Arial"/>
        <family val="2"/>
      </rPr>
      <t>VALVULA MARIPOSA DE 4"</t>
    </r>
  </si>
  <si>
    <r>
      <rPr>
        <sz val="8"/>
        <rFont val="Arial"/>
        <family val="2"/>
      </rPr>
      <t>CODO DE 4" 45 GRADOS BRIDADO</t>
    </r>
  </si>
  <si>
    <r>
      <rPr>
        <sz val="8"/>
        <rFont val="Arial"/>
        <family val="2"/>
      </rPr>
      <t>LINDES4</t>
    </r>
  </si>
  <si>
    <r>
      <rPr>
        <sz val="8"/>
        <rFont val="Arial"/>
        <family val="2"/>
      </rPr>
      <t>EMPAQUE DE NEOPRENO DE 6"</t>
    </r>
  </si>
  <si>
    <r>
      <rPr>
        <sz val="8"/>
        <rFont val="Arial"/>
        <family val="2"/>
      </rPr>
      <t>LINDES3"</t>
    </r>
  </si>
  <si>
    <r>
      <rPr>
        <sz val="8"/>
        <rFont val="Arial"/>
        <family val="2"/>
      </rPr>
      <t>EMPAQUE DE NEOPRENO DE 4"</t>
    </r>
  </si>
  <si>
    <r>
      <rPr>
        <sz val="8"/>
        <rFont val="Arial"/>
        <family val="2"/>
      </rPr>
      <t>TORNILLO 3/4X 3 1/2" TIPO MAQUINA</t>
    </r>
  </si>
  <si>
    <r>
      <rPr>
        <sz val="8"/>
        <rFont val="Arial"/>
        <family val="2"/>
      </rPr>
      <t>LINDES570</t>
    </r>
  </si>
  <si>
    <r>
      <rPr>
        <sz val="8"/>
        <rFont val="Arial"/>
        <family val="2"/>
      </rPr>
      <t>TORNILOLO 5/8 X 3" TIPO MAQUINA</t>
    </r>
  </si>
  <si>
    <r>
      <rPr>
        <b/>
        <sz val="8"/>
        <color rgb="FF000080"/>
        <rFont val="Tahoma"/>
        <family val="2"/>
      </rPr>
      <t>Total de SUCCIÓN Y DESCARGA DE BOMBA</t>
    </r>
  </si>
  <si>
    <r>
      <rPr>
        <b/>
        <sz val="8"/>
        <color rgb="FF000080"/>
        <rFont val="Tahoma"/>
        <family val="2"/>
      </rPr>
      <t>CAJA DE VALVULAS X</t>
    </r>
  </si>
  <si>
    <r>
      <rPr>
        <sz val="8"/>
        <rFont val="Arial"/>
        <family val="2"/>
      </rPr>
      <t>CRUC-13</t>
    </r>
  </si>
  <si>
    <r>
      <rPr>
        <sz val="8"/>
        <rFont val="Arial"/>
        <family val="2"/>
      </rPr>
      <t>CAJA ESPECIAL PARA CONTROL DE VALVULAS</t>
    </r>
  </si>
  <si>
    <r>
      <rPr>
        <sz val="8"/>
        <rFont val="Arial"/>
        <family val="2"/>
      </rPr>
      <t>CVAL01</t>
    </r>
  </si>
  <si>
    <r>
      <rPr>
        <sz val="8"/>
        <rFont val="Arial"/>
        <family val="2"/>
      </rPr>
      <t>VALVULA COMPUERTA DE 10" DE DIAMETRO</t>
    </r>
  </si>
  <si>
    <r>
      <rPr>
        <sz val="8"/>
        <rFont val="Arial"/>
        <family val="2"/>
      </rPr>
      <t>CAJVAL02</t>
    </r>
  </si>
  <si>
    <r>
      <rPr>
        <sz val="8"/>
        <rFont val="Arial"/>
        <family val="2"/>
      </rPr>
      <t>JUNTA GIBAULT DE 10" DE DIAMETRO</t>
    </r>
  </si>
  <si>
    <r>
      <rPr>
        <sz val="8"/>
        <rFont val="Arial"/>
        <family val="2"/>
      </rPr>
      <t>EXT-567</t>
    </r>
  </si>
  <si>
    <r>
      <rPr>
        <sz val="8"/>
        <rFont val="Arial"/>
        <family val="2"/>
      </rPr>
      <t>EXTREMIDAD 10" ACERO AL CARBON DE 50 CMS</t>
    </r>
  </si>
  <si>
    <r>
      <rPr>
        <b/>
        <sz val="8"/>
        <color rgb="FF000080"/>
        <rFont val="Tahoma"/>
        <family val="2"/>
      </rPr>
      <t>Total de CAJA DE VALVULAS X</t>
    </r>
  </si>
  <si>
    <r>
      <rPr>
        <b/>
        <sz val="8"/>
        <color rgb="FF000080"/>
        <rFont val="Tahoma"/>
        <family val="2"/>
      </rPr>
      <t>CAJA DE VALVULA X.1</t>
    </r>
  </si>
  <si>
    <r>
      <rPr>
        <sz val="8"/>
        <rFont val="Arial"/>
        <family val="2"/>
      </rPr>
      <t>EXTREMIDAD 10" ACERO AL CVARBON DE 50 CMS</t>
    </r>
  </si>
  <si>
    <r>
      <rPr>
        <b/>
        <sz val="8"/>
        <color rgb="FF000080"/>
        <rFont val="Tahoma"/>
        <family val="2"/>
      </rPr>
      <t>Total de CAJA DE VALVULA X.1</t>
    </r>
  </si>
  <si>
    <r>
      <rPr>
        <b/>
        <sz val="8"/>
        <color rgb="FF000080"/>
        <rFont val="Tahoma"/>
        <family val="2"/>
      </rPr>
      <t>Total de SISTEMA DE PRESIÓN CONSTANTE</t>
    </r>
  </si>
  <si>
    <r>
      <rPr>
        <b/>
        <sz val="8"/>
        <color rgb="FF000080"/>
        <rFont val="Tahoma"/>
        <family val="2"/>
      </rPr>
      <t>SUBESTACIÓN</t>
    </r>
  </si>
  <si>
    <r>
      <rPr>
        <sz val="8"/>
        <rFont val="Arial"/>
        <family val="2"/>
      </rPr>
      <t>SUMINISTRO E INSTALACIÓN DE TRANFORMADOR DE 75 KVA 440/220 VOLT NORMA NMXJ TIPO POSTE</t>
    </r>
  </si>
  <si>
    <r>
      <rPr>
        <sz val="8"/>
        <rFont val="Arial"/>
        <family val="2"/>
      </rPr>
      <t>PG</t>
    </r>
  </si>
  <si>
    <r>
      <rPr>
        <b/>
        <sz val="8"/>
        <color rgb="FF000080"/>
        <rFont val="Tahoma"/>
        <family val="2"/>
      </rPr>
      <t>Total de SUBESTACIÓN</t>
    </r>
  </si>
  <si>
    <r>
      <rPr>
        <b/>
        <sz val="8"/>
        <color rgb="FF000080"/>
        <rFont val="Tahoma"/>
        <family val="2"/>
      </rPr>
      <t>CASETA DE OPERACIÓN</t>
    </r>
  </si>
  <si>
    <r>
      <rPr>
        <sz val="8"/>
        <rFont val="Arial"/>
        <family val="2"/>
      </rPr>
      <t>RELLENO  EN  ZANJA  COMPACTADO  AL  85%  PROCTOR  CON MATERIAL PRODUCTO DE LA EXCAVACIÓN.</t>
    </r>
  </si>
  <si>
    <r>
      <rPr>
        <sz val="8"/>
        <rFont val="Arial"/>
        <family val="2"/>
      </rPr>
      <t>CIMBRA EN DALAS, CASTILLOS Y CERRAMIENTOS, ACABADOS NO APARENTES CON MADERA DE 3A.</t>
    </r>
  </si>
  <si>
    <r>
      <rPr>
        <sz val="8"/>
        <rFont val="Arial"/>
        <family val="2"/>
      </rPr>
      <t>CIMBRA  DE  MADERA  EN  LOSA,  ACABADO  APARENTE  CON MADERA DE 3A, CON UNA ALTURA DE HASTA 3.60 MTS.</t>
    </r>
  </si>
  <si>
    <r>
      <rPr>
        <sz val="8"/>
        <rFont val="Arial"/>
        <family val="2"/>
      </rPr>
      <t>FABRICACIÓN  Y  COLADO  DE  CONCRETO  F'C=150  KG/CM2, VIBRADO,  TMA  3/4",  INCLUYE  MANO  DE  OBRA  Y  ACARREOS DENTRO DE LA OBRA.</t>
    </r>
  </si>
  <si>
    <r>
      <rPr>
        <sz val="8"/>
        <rFont val="Arial"/>
        <family val="2"/>
      </rPr>
      <t>APLANADO  CON  MORTERO  CEMENTO-ARENA  PROPORCIÓN 1:3, 2 CM DE ESPESOR.</t>
    </r>
  </si>
  <si>
    <r>
      <rPr>
        <sz val="8"/>
        <rFont val="Arial"/>
        <family val="2"/>
      </rPr>
      <t>PISO  DE  CONCRETO  SIMPLE  F'C=150  KG/CM2,  DE  8  CMS  DE ESPESOR, TMA 3/4".</t>
    </r>
  </si>
  <si>
    <r>
      <rPr>
        <sz val="8"/>
        <rFont val="Arial"/>
        <family val="2"/>
      </rPr>
      <t>ACABADO   EN   AZOTEA,   ENLADRILLADO,   JUNTEADO   CON MORTERO CEMENTO-ARENA PROPORCIÓN 1:5.</t>
    </r>
  </si>
  <si>
    <r>
      <rPr>
        <sz val="8"/>
        <rFont val="Arial"/>
        <family val="2"/>
      </rPr>
      <t>SALIDA  PARA  CENTRO  DE  LUZ  O  CONTACTO,  CON  SALIDA TUBERÍA POLIDUCTO DE 3/4" DE DIÁMETRO.</t>
    </r>
  </si>
  <si>
    <r>
      <rPr>
        <sz val="8"/>
        <rFont val="Arial"/>
        <family val="2"/>
      </rPr>
      <t>SAL</t>
    </r>
  </si>
  <si>
    <r>
      <rPr>
        <sz val="8"/>
        <rFont val="Arial"/>
        <family val="2"/>
      </rPr>
      <t>SUMINISTRO  Y  COLOCACIÓN  DE  ACERO  DE  REFUERZO  F'Y= 4200 KG/CM2.</t>
    </r>
  </si>
  <si>
    <r>
      <rPr>
        <sz val="8"/>
        <rFont val="Arial"/>
        <family val="2"/>
      </rPr>
      <t>SUMINISTRO  Y  COLOCACIÓN  DE  PINTURA  DE  ESMALTE  EN HERRERÍA.</t>
    </r>
  </si>
  <si>
    <r>
      <rPr>
        <sz val="8"/>
        <rFont val="Arial"/>
        <family val="2"/>
      </rPr>
      <t>SUMINISTRO   Y   COLOCACIÓN   DE   PINTURA   VINÍLICA   EN INTERIORES Y EXTERIORES A 3 MANOS.</t>
    </r>
  </si>
  <si>
    <r>
      <rPr>
        <sz val="8"/>
        <rFont val="Arial"/>
        <family val="2"/>
      </rPr>
      <t>SUMINISTRO E INSTALACIÓN DE PUERTAS Y VENTANAS TIPO PERSIANA,     INCLUYE     SUMINISTRO,     ACCESORIOS     PARA INSTALACIÓN Y MANO DE OBRA.</t>
    </r>
  </si>
  <si>
    <r>
      <rPr>
        <sz val="8"/>
        <rFont val="Arial"/>
        <family val="2"/>
      </rPr>
      <t>LOTE</t>
    </r>
  </si>
  <si>
    <r>
      <rPr>
        <b/>
        <sz val="8"/>
        <color rgb="FF000080"/>
        <rFont val="Tahoma"/>
        <family val="2"/>
      </rPr>
      <t>Total de CASETA DE OPERACIÓN</t>
    </r>
  </si>
  <si>
    <r>
      <rPr>
        <b/>
        <sz val="8"/>
        <color rgb="FF000080"/>
        <rFont val="Tahoma"/>
        <family val="2"/>
      </rPr>
      <t>CERCADO PERIMETRAL</t>
    </r>
  </si>
  <si>
    <r>
      <rPr>
        <sz val="8"/>
        <rFont val="Arial"/>
        <family val="2"/>
      </rPr>
      <t>S/C-002</t>
    </r>
  </si>
  <si>
    <r>
      <rPr>
        <sz val="8"/>
        <rFont val="Arial"/>
        <family val="2"/>
      </rPr>
      <t>M.L.</t>
    </r>
  </si>
  <si>
    <r>
      <rPr>
        <sz val="8"/>
        <rFont val="Arial"/>
        <family val="2"/>
      </rPr>
      <t>S/C-003</t>
    </r>
  </si>
  <si>
    <r>
      <rPr>
        <sz val="8"/>
        <rFont val="Arial"/>
        <family val="2"/>
      </rPr>
      <t>S/C-004</t>
    </r>
  </si>
  <si>
    <r>
      <rPr>
        <b/>
        <sz val="8"/>
        <color rgb="FF000080"/>
        <rFont val="Tahoma"/>
        <family val="2"/>
      </rPr>
      <t>Total de CERCADO PERIMETRAL</t>
    </r>
  </si>
  <si>
    <t>GOBIERNO DEL ESTADO DE DURANGO</t>
  </si>
  <si>
    <t>COMISIÓN DEL AGUA DEL ESTADO DE DURANGO</t>
  </si>
  <si>
    <t>MUNICIPIO:</t>
  </si>
  <si>
    <t>LOCALIDAD:</t>
  </si>
  <si>
    <t>OBRA:</t>
  </si>
  <si>
    <t>BERMEJILLO</t>
  </si>
  <si>
    <t>MAPIMÍ, DGO</t>
  </si>
  <si>
    <t>No.</t>
  </si>
  <si>
    <t>CONCEPTO</t>
  </si>
  <si>
    <t>UNIDAD</t>
  </si>
  <si>
    <t>P.U.</t>
  </si>
  <si>
    <t>CANTIDAD</t>
  </si>
  <si>
    <t>IMPORTE</t>
  </si>
  <si>
    <t>CARGA Y ACARREO DE MATERIAL SOBRANTE PRODUCTO DE LA    EXCAVACION    EN    CAMION,    INCLUYE    RECOLECCION, LIMPIEZA Y BARRIDO DE LA OBRA GENERAL, CARGA A CAMION POR  MEDIOS  MECANICOS  CON  AUXILIO  DE  MANO  DE  OBRA, ACARREO  Y  TIRADO  HASTA  EL  1ER  KM.  INCLUYENDO  EL ABUNDAMIENTO DEL MISMO</t>
  </si>
  <si>
    <t>FORMACIÓN Y COMPACTACIÓN DE BASE AL 90 % DE SU PVSM, INCLUYE:   SUMINISTRO   DE   MATERIALES,   ACAMELLONADO, EXTENDIDO   DEL   MATERIAL,   INCORPORACIÓN   DE   AGUA,
HOMOGENIZADO,  COMPACTADO  EN  CAPAS  DE  20  CMS.  DE ESPESOR,    MAQUINARIA,    MANO    DE    OBRA,    EQUIPO    Y HERRAMIENTA.</t>
  </si>
  <si>
    <t>EXCAVACION A MAQUINA PARA DESPLANTE DE ESTRUCTURAS EN MAT. "A" Y/O "B" DE 0.00 A 2.0 M DE PROF.
EN SECO INCL., DESPALME, EXTRACCION, REMOCION,
TRASPALEOS, Y CARGA, ACARREO DEL MAT. HASTA 10M DEL
EJE DE LA MISMA, MEDIDO EN OBRA</t>
  </si>
  <si>
    <t>SUMINISTRO Y COLOCACION DE MEMBRANA DE POLIETILENO DE 0.075 MM</t>
  </si>
  <si>
    <t>CONCRETO DE RESISTENCIA NORMAL F´C=100KG/CM2,
REVENIMIENTO DE 14CM. AGREGADO MAXIMO 1 1/2" EN
CIMENTACION, INCLUYE FAABRICACION DEL CONCRETO,
ACARREO AL SITIO DE LA OBRA, DESCARGA. COLOCACION
DEL CONCRETO Y MANIOBRAS LOCALES</t>
  </si>
  <si>
    <t>ACERO  DE  REFUERZO  FY=4200KG/CM2  DEL  NO.  3  (3/8  DE  Ø) EN CIMENTACION, HABILITADO Y ARMADO.</t>
  </si>
  <si>
    <t>ACERO  DE  REFUERZO  FY=4200KG/CM2  DEL  NO.  5  (5/8  DE  Ø) EN CIMENTACION, HABILITADO Y ARMADO.</t>
  </si>
  <si>
    <t>ACERO  DE  REFUERZO  FY=4200KG/CM2  DEL  NO.  4  (1/2  DE  Ø) EN CIMENTACION, HABILITADO Y ARMADO.</t>
  </si>
  <si>
    <t>CIMBRA   EN   LOSA   DE   CIMENTACION   CIRCULAR   ACABADO COMUN    INCLUYE    MATERIALES,    FLETES    Y    MANIOBRAS LOCALES,    FABRICACION,    CIMBRADO,    DESCIMBRADO    Y TERMINADO DEL AREA COLADA</t>
  </si>
  <si>
    <t>CONCRETO  PREMEZCLADO,  VACIADO  CON  BOMBA  PLUMA, F'C=350  KG/CM2  REVENIMIENTO  DE  14  CMS  NORMAL  A  28 DIAS  T.M.A.  20MM  EN  CIMENTACION,  INCLUYE  FABRICACION
DEL CONCRETO, ADITIVOS, ACARREO AL SITIO DE LA OBRA, DESCARGA, COLOCACION DEL CONCRETO, ACABADO PULIDO Y MANIOBRAS LOCALES</t>
  </si>
  <si>
    <t>CURADO  DE  LOSA  DE  CONCRETO  MEDIANTE  ESPEJO  DE AGUA  Y  CURACRETO,  INCLUYE  MATERIALES  PUESTOS  EN OBRA, MANO DE OBRA Y MANIOBRAS LOCALES</t>
  </si>
  <si>
    <t>M3</t>
  </si>
  <si>
    <t>M3/KG</t>
  </si>
  <si>
    <t>PZA</t>
  </si>
  <si>
    <t>TORNILLO 3/4" X 4" TIPO MAQUINA CABEZA HEXAGONAL INCL TUERCA,    MANO    DE    OBRA,    HERRAMIENTA    Y    EQUIPO NECESARIO</t>
  </si>
  <si>
    <t>BASE  PIRAMIDAL  DE  CONCRETO  CON  ABRAZADERA  OMEGA INCL. MATERIALES, MANO DE OBRA, HERRAMIENTA Y EQUIPO NECESARIO PARA SU CORRECTA EJECUCIÓN</t>
  </si>
  <si>
    <t>MULTIPLE CON TUBO DE ACERO NEGRO CED. 40 DE 4.25 M DE LONGITUD DE 10"; 3 INSERCIONES DE 4 DE DIAMETRO DE 0.25 MTS  DE  LONGITUD  Y  UNA  INSERCIÓN  DE  3"  DE  DIAMETRO
TIPO  BOCA  DE  PESCADO  A  45  GRADOS  DE  0.25  MTS  DE LONGITUD</t>
  </si>
  <si>
    <t>VALVULA EXPULSORA DE AIRE DE 1" INCL. SILLETA, TUBERIA DE 1" FIERRO GALVANIZADO, MANO DE OBRA, HERRAMIENTA Y   EQUIPO   NECESARIO   PARA   SU   CORRECTA   Y   TOTAL EJECUCIÓN</t>
  </si>
  <si>
    <t xml:space="preserve">BOMBA    CENTRIFUGA    MARCA    GOULDS MODELO    3656, </t>
  </si>
  <si>
    <t>TAMAÑO  DE  SUCCIÓN  6"  Y  DESCARGA  DE 4"  ,CON  BRIDAS</t>
  </si>
  <si>
    <t>CAJA DE VALVULAS X</t>
  </si>
  <si>
    <t>BOMBA CENTRIFUGA MARCA GOULDS MODELO 3656,
TAMAÑO DE SUCCIÓN 6" Y DESCARGA DE 4" ,CON BRIDAS
CONSTRUCCIÓN EN HIERRO DUCTIL CON SOPORTE DE
BALERO ACOPLADA A MOTOR DE 30 HP E N 220 /440 VOLTS
TODO ESTO MONTADO SOBRE BASE ESTRUCTURAL Y UNIDA
POR MEDIO DE COPLE FLEVIBLE Y GUARDA COPLE</t>
  </si>
  <si>
    <t>SUMINISTRO E INSTACAIÓN, PROGRAMACIÓN , PRUEBA Y
PUESTA EN MARCHA DE SITEMA DE CONTROL A BASE DE
VARIADOR DE VELOCIDAD : INCLUYE VARIADOR BOSTER
CONTROL TRIPLEX FEER-3CENPO15-S4-TS PARA 15 H.P. EN
460 VOLTS</t>
  </si>
  <si>
    <t>Total de SUCCION Y DESCARGA DE BOMBA</t>
  </si>
  <si>
    <t>SUMINISTRO    E    INSTALACIÓN    DE    ESTRUCTURA    PARA SUBESTACIÓN ELÉCTRICA COMPLETA, INCLUYE CONEXIÓN A BAJA  TENSIÓN,  PAGO  DE  LA  UNIDAD  VERIFICADORA,  PARA CONTROL  DE  SUMINISTRO  Y  CONEXIÓN  A  TABLEROS  DE CONTROL DE QUIPO DE BOMBEO.</t>
  </si>
  <si>
    <t>EXCAVACIÓN      A      MÁQUINA      PARA      DESPLANTE      DE ESTRUCTURAS  EN  MAT.  "A"  Y/O  "B"  DE  0.00  A  2.00  M.  DE PROF.  EN  SECO  INCL.  DESPALME  EXTRACCIÓN,  REMOCIÓN,
TRASPALEOS Y CARGA, ACARREO DEL MAT. HASTA 10M. DEL EJE DE LA MISMA. MEDIDO EN OBRA.</t>
  </si>
  <si>
    <t>CIMENTACIÓN A BASE DE MAMPOSTERÍA DE PIEDRA BRAZA, JUNTEADA  CON  MORTERO  CEMENTO-ARENA  PROPORCIÓN 1:3.</t>
  </si>
  <si>
    <t>FABRICACIÓN  Y  COLADO  DE  CONCRETO  F'C=200  KG/CM2, VIBRADO,  TMA  3/4",  INCLUYE  MANO  DE  OBRA  Y  ACARREOS DENTRO DE LA OBRA.</t>
  </si>
  <si>
    <t>SUMINISTRO     Y     COLOCACIÓN     DE     IMPERMEABILIZANTE INTEGRAL  EN  AZOTEA,  INCLUYE  MANO  DE  OBRA  Y  TODOS LOS MATERIALES NECESARIOS.</t>
  </si>
  <si>
    <t>SUMINISTRO   Y   COLOCACIÓN   DE   ACERO   DE   REFUERZO, ARMEX   PARA   DALA   Y   CASTILLO,   INCLUYE   TODOS   LOS MATERIALES APRA HABILITADO Y ARMADO.</t>
  </si>
  <si>
    <t>CONSTRUCCION DE MURO DE BLOCK DE CONCRETO LIGERO DE 15X20X40 ASENTADO CON MORTERO CEMENTO-ARENA DE PROPROCIÓN 1:3, CON REFUERZO DE ESCALERILLA A CADA 2 HILADAS.</t>
  </si>
  <si>
    <t>CADENA   PERIMETRAL   A   BASE   DE   CONCRETO   F'C   =   200 KG/CM2 DE 30 CM X 20 CM, ARMADA CON 4 VARILLAS DE 3/8 Y ESTRIBOS   DE   1/4"   @   20   CM.   INCLUYE:   ELABORACIÓN, VACIADO,   VIBRADO   Y   CURADO   DEL   CONCRETO,   CIMBRA, DESCIMBRA, HERRAMIENTA, EQUIPO Y MANO DE OBRA, TODO LO NECESARIO PARA SU CORRECTO FUNCIONAMIENTO</t>
  </si>
  <si>
    <t>PUERTA  EN  DOS  HOJAS  DE  MALLA  REJA  DE  ACERO  CON VARILLA CAL. 6, EN PANEL DE 2.50 MTS. DE ALTURA Y 6.0 MTS. DE LARGO. INCLUYE: MARCO DE 2.50 MTS. DE ALTURA Y 3.0 MTS. DE ANCHO CADA HOJA, TAPÓN POSTE DE POLIETILENO COLOR  NEGRO,  4  ABRAZADERAS  POR  POSTEY  TORNILLOS PARA  FIJACIÓN  Y  BISAGRAS,  CONSTRUCCIÓN  BAJO  PLANO DEL FABRICANTE CON ALTURA TOTAL DE 2.50 MTS.</t>
  </si>
  <si>
    <t>CERCA DE MALLA CICLÓN CALIBRE 11 CON ABERTURA 6 X 6 CM  POR  2.5  M  DE  ALTURA,  INCLUYE:  CONCRETO  F  C  =  200 KG/CM  PARA  CIMENTAR  POSTES  CON  ESPADA  INTEGRADA DE   1   7/8   CAL.   18   DE   3.00   MTS.   DE   ALTURA,   POSTES ESQUINEROS   DE   2   7/8"   CAL   16   DE   3.50   MTS,   MARCO SUPERIOR  CON  TUBO  DE  1  3/8"  REDUCIDO  EN  UN  LADO, REMATE  CON  TRES  LÍNEAS  DE  PÚAS,  PARA  TENER  UNA ALTURA  TOTAL  DE  3.00  MTS.  INCLUYE  CIMBRA,  CONCRETO, ACERO  DE REFUERZO PARA  DALA DE DESPLANTE Y TODOS LOS    ACCESORIOS    NECESARIOS    PARA    LA    CORRECTA INSTALACIÓN DEL CONCEPTO.</t>
  </si>
  <si>
    <t>Subtotal de Presupuesto</t>
  </si>
  <si>
    <t>IVA 16% 16.00 %</t>
  </si>
  <si>
    <t>Total</t>
  </si>
  <si>
    <t>P.U CON LETRA</t>
  </si>
  <si>
    <t xml:space="preserve">BASE TANQUE </t>
  </si>
  <si>
    <t xml:space="preserve">Total de BASE TANQUE </t>
  </si>
  <si>
    <t>TANQUE VIDRIO FUSIONADO AL ACERO (1,624 M3)</t>
  </si>
  <si>
    <t>DOMO GEODESICO, CON UN DIÁMETRO DE 50 FT    (15.37    MTS)    CON    UN    DISEÑO    DE    VIGAS    UTILIZA RIGIDIZADORES  DE  PARA  LOGRAR  UNA  FUERZA  DE  VIGA MÁXIMA     Y     UN     SISTEMA     DE     LISTÓN     CON     TRES CARACTERÍSTICAS   REDUNDANTES   PARA   GARANTIZAR   UN DISEÑO  SIN  FUGAS.  LAS  PATAS  DEL  LISTÓN  TAMBIÉN  SE DISEÑAN   PARA   EVITAR   QUE   SE   TUERZAN   CUANDO   EL PERSONAL ACCEDA AL TECHO DEL DOMO.                                            EL DOMO CUENTA CON EL SIGUIENTE EQUIPAMIENTO:                           1 ESCOTILLA DE ACCESO CUADRADO DE 30 "
1   VENTILA   DE   20"   DE   DIÁMETRO   CON   MOSQUITERA   DE ALUMINIO DE MALLA                                                                                 16 --- CONTRALUZ DE ALUMINIO EN LA PARTE SUPERIOR DEL TANQUE                                                                                                     1   SISTEMA   DE   PROTECCIÓN   CONTRA   CAÍDAS:   INCLUYE ANILLO     DE     ELEVACIÓN     CENTRAL     CON     MECANISMO GIRATORIO  CON  CABLE  DE  ACERO  INOXIDABLE  DE  3/8  "DE DIÁMETRO, AGARRE DE CABLE Y MOSQUETÓN.</t>
  </si>
  <si>
    <t>TANQUE BERMEJILLO DE VIDRIO FUSIONADO AL ACERO CON SISTEMA DE PRESIÓN CONSTANTE CON UNA CAP. 1624 M3)</t>
  </si>
  <si>
    <t>TANQUE    DE    VIDRIO    FUSIONADO    AL    ACERO   ,  15.37 M DE DIÁMETRO Y 8.981M DE  ALTURA  NOMINAL  (MENOS  225MM  EMPOTRADO  EN  LA BASE) DANDO UN VOLUMEN BRUTO MÁXIMO DE 1,264 M³, QUE CUMPLE CON LAS NORMAS: TANQUES DE ACERO AL CARBONO ATORNILLADOS Y RECUBIERTOS DE FABRICA   PARA   ALMACENAMIENTO   DE   AGUA   
EL   TANQUE   CUENTA   CON   EL   SIGUIENTE   EQUIPAMIENTO ADICIONAL:                                                                                                 1 ANILLO DE INICIO DE 20”
1 ENTRADA DE HOMBRE INFERIOR DE 800MM DE DIÁMETRO.
1  ESCALERA  DE  ACERO  GALVANIZADO  QUE  INCLUYE  UNA          PLATAFORMA SUPERIOR DE 1M X 1M
1 CONEXIÓN DE ACERO GALVANIZADO, SENCILLO DE 300 MM (12”) DE DIÁMETRO, PARA SALIDA                                                                   1 CONEXIÓN DE ACERO GALVANIZADO, SENCILLO DE 350 MM (14”) DE DIÁMETRO, PARA SALIDA
1 CONEXIÓN DE ACERO GALVANIZADO, SENCILLO DE 100 MM             (4”) DE DIÁMETRO, PARA LIMPIEZA
1 CONEXIÓN DE ACERO GALVANIZADO, SENCILLO DE 300 MM (12”) DE DIÁMETRO, CON CAJA DE REBOSE</t>
  </si>
  <si>
    <t>Total de TANQUE  (1,624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</si>
</sst>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numFmt numFmtId="165" formatCode="\$#,##0.00"/>
    <numFmt numFmtId="166" formatCode="&quot;$&quot;#,##0.00"/>
  </numFmts>
  <fonts count="12" x14ac:knownFonts="1">
    <font>
      <sz val="10"/>
      <color rgb="FF000000"/>
      <name val="Times New Roman"/>
      <charset val="204"/>
    </font>
    <font>
      <b/>
      <sz val="8"/>
      <name val="Tahoma"/>
    </font>
    <font>
      <sz val="8"/>
      <name val="Arial"/>
    </font>
    <font>
      <sz val="8"/>
      <color rgb="FF000000"/>
      <name val="Arial"/>
      <family val="2"/>
    </font>
    <font>
      <b/>
      <sz val="8"/>
      <color rgb="FF000080"/>
      <name val="Tahoma"/>
      <family val="2"/>
    </font>
    <font>
      <sz val="8"/>
      <name val="Arial"/>
      <family val="2"/>
    </font>
    <font>
      <sz val="10"/>
      <name val="Arial"/>
      <family val="2"/>
    </font>
    <font>
      <b/>
      <sz val="10"/>
      <color rgb="FF000000"/>
      <name val="Times New Roman"/>
      <family val="1"/>
    </font>
    <font>
      <b/>
      <sz val="14"/>
      <color rgb="FF000000"/>
      <name val="Times New Roman"/>
      <family val="1"/>
    </font>
    <font>
      <b/>
      <sz val="20"/>
      <color rgb="FF000000"/>
      <name val="Times New Roman"/>
      <family val="1"/>
    </font>
    <font>
      <sz val="10"/>
      <color rgb="FF000000"/>
      <name val="Times New Roman"/>
      <family val="1"/>
    </font>
    <font>
      <b/>
      <sz val="9"/>
      <name val="Tahoma"/>
      <family val="2"/>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cellStyleXfs>
  <cellXfs count="77">
    <xf numFmtId="0" fontId="0" fillId="0" borderId="0" xfId="0" applyFill="1" applyBorder="1" applyAlignment="1">
      <alignment horizontal="left" vertical="top"/>
    </xf>
    <xf numFmtId="0" fontId="0" fillId="0" borderId="0" xfId="0" applyFill="1" applyBorder="1" applyAlignment="1">
      <alignment horizontal="left" wrapText="1"/>
    </xf>
    <xf numFmtId="0" fontId="2" fillId="0" borderId="0" xfId="0" applyFont="1" applyFill="1" applyBorder="1" applyAlignment="1">
      <alignment horizontal="left" vertical="top" wrapText="1"/>
    </xf>
    <xf numFmtId="0" fontId="2" fillId="0" borderId="0" xfId="0" applyFont="1" applyFill="1" applyBorder="1" applyAlignment="1">
      <alignment horizontal="left" vertical="top" wrapText="1" indent="1"/>
    </xf>
    <xf numFmtId="2" fontId="3" fillId="0" borderId="0" xfId="0" applyNumberFormat="1" applyFont="1" applyFill="1" applyBorder="1" applyAlignment="1">
      <alignment horizontal="right" vertical="top" shrinkToFit="1"/>
    </xf>
    <xf numFmtId="164" fontId="3" fillId="0" borderId="0" xfId="0" applyNumberFormat="1" applyFont="1" applyFill="1" applyBorder="1" applyAlignment="1">
      <alignment horizontal="right" vertical="top" indent="2" shrinkToFit="1"/>
    </xf>
    <xf numFmtId="4" fontId="3" fillId="0" borderId="0" xfId="0" applyNumberFormat="1" applyFont="1" applyFill="1" applyBorder="1" applyAlignment="1">
      <alignment horizontal="right" vertical="top" shrinkToFit="1"/>
    </xf>
    <xf numFmtId="0" fontId="0" fillId="0" borderId="0" xfId="0" applyFill="1" applyBorder="1" applyAlignment="1">
      <alignment horizontal="left" vertical="center" wrapText="1"/>
    </xf>
    <xf numFmtId="4" fontId="4" fillId="0" borderId="0" xfId="0" applyNumberFormat="1" applyFont="1" applyFill="1" applyBorder="1" applyAlignment="1">
      <alignment horizontal="right" vertical="top" shrinkToFit="1"/>
    </xf>
    <xf numFmtId="165" fontId="3" fillId="0" borderId="0" xfId="0" applyNumberFormat="1" applyFont="1" applyFill="1" applyBorder="1" applyAlignment="1">
      <alignment horizontal="right" vertical="top" indent="2" shrinkToFit="1"/>
    </xf>
    <xf numFmtId="0" fontId="0" fillId="0" borderId="0" xfId="0" applyFill="1" applyBorder="1" applyAlignment="1">
      <alignment horizontal="center" vertical="center"/>
    </xf>
    <xf numFmtId="0" fontId="2" fillId="0" borderId="0" xfId="0" applyFont="1" applyFill="1" applyBorder="1" applyAlignment="1">
      <alignment vertical="top" wrapText="1"/>
    </xf>
    <xf numFmtId="166" fontId="0" fillId="0" borderId="0" xfId="0" applyNumberFormat="1" applyFill="1" applyBorder="1" applyAlignment="1">
      <alignment horizontal="center" vertical="center"/>
    </xf>
    <xf numFmtId="0" fontId="0" fillId="0" borderId="1" xfId="0" applyFill="1" applyBorder="1" applyAlignment="1">
      <alignment horizontal="center" vertical="center"/>
    </xf>
    <xf numFmtId="166"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shrinkToFit="1"/>
    </xf>
    <xf numFmtId="164" fontId="3" fillId="0" borderId="1" xfId="0" applyNumberFormat="1" applyFont="1" applyFill="1" applyBorder="1" applyAlignment="1">
      <alignment horizontal="center" vertical="center" shrinkToFit="1"/>
    </xf>
    <xf numFmtId="166" fontId="3" fillId="0" borderId="1" xfId="0" applyNumberFormat="1" applyFont="1" applyFill="1" applyBorder="1" applyAlignment="1">
      <alignment horizontal="center" vertical="center" shrinkToFit="1"/>
    </xf>
    <xf numFmtId="166" fontId="4" fillId="0" borderId="1" xfId="0" applyNumberFormat="1" applyFont="1" applyFill="1" applyBorder="1" applyAlignment="1">
      <alignment horizontal="center" vertical="center" shrinkToFit="1"/>
    </xf>
    <xf numFmtId="166" fontId="0" fillId="0" borderId="1" xfId="0" applyNumberFormat="1" applyFill="1" applyBorder="1" applyAlignment="1">
      <alignment horizontal="center" vertical="center" wrapText="1"/>
    </xf>
    <xf numFmtId="1" fontId="3" fillId="0" borderId="1" xfId="0" applyNumberFormat="1" applyFont="1" applyFill="1" applyBorder="1" applyAlignment="1">
      <alignment horizontal="center" vertical="center" shrinkToFit="1"/>
    </xf>
    <xf numFmtId="0" fontId="2" fillId="0" borderId="1" xfId="0" applyFont="1" applyFill="1" applyBorder="1" applyAlignment="1">
      <alignment horizontal="center" vertical="center"/>
    </xf>
    <xf numFmtId="165" fontId="3" fillId="0" borderId="1" xfId="0" applyNumberFormat="1" applyFont="1" applyFill="1" applyBorder="1" applyAlignment="1">
      <alignment horizontal="center" vertical="center" shrinkToFit="1"/>
    </xf>
    <xf numFmtId="4" fontId="3" fillId="0" borderId="1" xfId="0" applyNumberFormat="1" applyFont="1" applyFill="1" applyBorder="1" applyAlignment="1">
      <alignment horizontal="center" vertical="center" shrinkToFit="1"/>
    </xf>
    <xf numFmtId="166"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ill="1" applyBorder="1" applyAlignment="1">
      <alignment horizontal="left" wrapText="1"/>
    </xf>
    <xf numFmtId="0" fontId="0" fillId="0" borderId="1" xfId="0" applyFill="1" applyBorder="1" applyAlignment="1">
      <alignment vertical="top" wrapText="1"/>
    </xf>
    <xf numFmtId="4" fontId="4" fillId="0" borderId="1" xfId="0" applyNumberFormat="1" applyFont="1" applyFill="1" applyBorder="1" applyAlignment="1">
      <alignment horizontal="right" vertical="top" shrinkToFit="1"/>
    </xf>
    <xf numFmtId="166" fontId="0" fillId="0" borderId="0" xfId="0" applyNumberFormat="1" applyFill="1" applyBorder="1" applyAlignment="1">
      <alignment horizontal="left" vertical="top"/>
    </xf>
    <xf numFmtId="0" fontId="0" fillId="0" borderId="1" xfId="0" applyFill="1" applyBorder="1" applyAlignment="1">
      <alignment horizontal="left" wrapText="1"/>
    </xf>
    <xf numFmtId="166" fontId="4" fillId="0" borderId="1" xfId="0" applyNumberFormat="1" applyFont="1" applyFill="1" applyBorder="1" applyAlignment="1">
      <alignment horizontal="center" vertical="top" shrinkToFit="1"/>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5"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5" fillId="0" borderId="1" xfId="0" applyFont="1" applyFill="1" applyBorder="1" applyAlignment="1">
      <alignment horizontal="justify" vertical="center" wrapText="1"/>
    </xf>
    <xf numFmtId="0" fontId="0" fillId="0" borderId="1" xfId="0" applyFill="1" applyBorder="1" applyAlignment="1">
      <alignment horizontal="justify" vertical="center"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0" fillId="0" borderId="1" xfId="0" applyFill="1" applyBorder="1" applyAlignment="1">
      <alignment horizontal="left" wrapText="1"/>
    </xf>
    <xf numFmtId="0" fontId="2" fillId="0" borderId="1" xfId="0" applyFont="1" applyFill="1" applyBorder="1" applyAlignment="1">
      <alignment horizontal="justify" vertical="center" wrapText="1"/>
    </xf>
    <xf numFmtId="0" fontId="10"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0" fillId="0" borderId="0" xfId="0" applyFill="1" applyBorder="1" applyAlignment="1">
      <alignment horizontal="left" vertical="center" wrapText="1"/>
    </xf>
    <xf numFmtId="166" fontId="7" fillId="2" borderId="1" xfId="0" applyNumberFormat="1" applyFont="1" applyFill="1" applyBorder="1" applyAlignment="1">
      <alignment horizontal="center" vertical="center"/>
    </xf>
    <xf numFmtId="0" fontId="0" fillId="0" borderId="0" xfId="0" applyFill="1" applyBorder="1" applyAlignment="1">
      <alignment horizontal="center" vertical="top"/>
    </xf>
    <xf numFmtId="0" fontId="0" fillId="0" borderId="1" xfId="0" applyFill="1" applyBorder="1" applyAlignment="1">
      <alignment horizontal="center" vertical="top"/>
    </xf>
    <xf numFmtId="0" fontId="5" fillId="0" borderId="1" xfId="0" applyFont="1" applyFill="1" applyBorder="1" applyAlignment="1">
      <alignment vertical="center" wrapText="1"/>
    </xf>
    <xf numFmtId="0" fontId="2"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0" fillId="0" borderId="0" xfId="0" applyFont="1" applyFill="1" applyBorder="1" applyAlignment="1">
      <alignment horizontal="left" vertical="center"/>
    </xf>
    <xf numFmtId="0" fontId="0" fillId="0" borderId="0" xfId="0" applyFill="1" applyBorder="1" applyAlignment="1">
      <alignment horizontal="left" vertical="center"/>
    </xf>
    <xf numFmtId="0" fontId="7" fillId="2" borderId="1"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5" xfId="0" applyFont="1" applyFill="1" applyBorder="1" applyAlignment="1">
      <alignment horizontal="left" vertical="top" wrapText="1"/>
    </xf>
    <xf numFmtId="0" fontId="1" fillId="0" borderId="1" xfId="0" applyFont="1" applyFill="1" applyBorder="1" applyAlignment="1">
      <alignment horizontal="center" vertical="top" wrapText="1"/>
    </xf>
    <xf numFmtId="0" fontId="11" fillId="0" borderId="6" xfId="0" applyFont="1" applyFill="1" applyBorder="1" applyAlignment="1">
      <alignment horizontal="right" vertical="top" wrapText="1"/>
    </xf>
    <xf numFmtId="0" fontId="11" fillId="0" borderId="3" xfId="0" applyFont="1" applyFill="1" applyBorder="1" applyAlignment="1">
      <alignment horizontal="right" vertical="top" wrapText="1"/>
    </xf>
    <xf numFmtId="0" fontId="11" fillId="0" borderId="7" xfId="0" applyFont="1" applyFill="1" applyBorder="1" applyAlignment="1">
      <alignment horizontal="right" vertical="top" wrapText="1"/>
    </xf>
    <xf numFmtId="166" fontId="4" fillId="0" borderId="6" xfId="0" applyNumberFormat="1" applyFont="1" applyFill="1" applyBorder="1" applyAlignment="1">
      <alignment horizontal="center" vertical="top" shrinkToFit="1"/>
    </xf>
    <xf numFmtId="166" fontId="4" fillId="0" borderId="3" xfId="0" applyNumberFormat="1" applyFont="1" applyFill="1" applyBorder="1" applyAlignment="1">
      <alignment horizontal="center" vertical="top" shrinkToFit="1"/>
    </xf>
    <xf numFmtId="166" fontId="4" fillId="0" borderId="7" xfId="0" applyNumberFormat="1" applyFont="1" applyFill="1" applyBorder="1" applyAlignment="1">
      <alignment horizontal="center" vertical="top" shrinkToFit="1"/>
    </xf>
    <xf numFmtId="0" fontId="0" fillId="0" borderId="0" xfId="0" applyFill="1" applyBorder="1" applyAlignment="1">
      <alignment horizontal="left" vertical="top" wrapText="1"/>
    </xf>
    <xf numFmtId="0" fontId="2"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2"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5" fillId="0" borderId="0" xfId="0" applyFont="1" applyFill="1" applyBorder="1" applyAlignment="1">
      <alignment horizontal="center" vertical="top"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2560479</xdr:colOff>
      <xdr:row>0</xdr:row>
      <xdr:rowOff>89646</xdr:rowOff>
    </xdr:from>
    <xdr:to>
      <xdr:col>11</xdr:col>
      <xdr:colOff>586740</xdr:colOff>
      <xdr:row>2</xdr:row>
      <xdr:rowOff>312420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19519" y="89646"/>
          <a:ext cx="1691481" cy="771414"/>
        </a:xfrm>
        <a:prstGeom prst="rect">
          <a:avLst/>
        </a:prstGeom>
      </xdr:spPr>
    </xdr:pic>
    <xdr:clientData/>
  </xdr:twoCellAnchor>
  <xdr:twoCellAnchor editAs="oneCell">
    <xdr:from>
      <xdr:col>0</xdr:col>
      <xdr:colOff>99060</xdr:colOff>
      <xdr:row>0</xdr:row>
      <xdr:rowOff>45720</xdr:rowOff>
    </xdr:from>
    <xdr:to>
      <xdr:col>2</xdr:col>
      <xdr:colOff>274320</xdr:colOff>
      <xdr:row>2</xdr:row>
      <xdr:rowOff>314372</xdr:rowOff>
    </xdr:to>
    <xdr:pic>
      <xdr:nvPicPr>
        <xdr:cNvPr id="5" name="Imagen 4">
          <a:extLst>
            <a:ext uri="{FF2B5EF4-FFF2-40B4-BE49-F238E27FC236}">
              <a16:creationId xmlns:a16="http://schemas.microsoft.com/office/drawing/2014/main" id="{313C24D5-785B-4ABD-BD3B-4BCDB0BAF4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060" y="45720"/>
          <a:ext cx="1920240" cy="8172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8"/>
  <sheetViews>
    <sheetView tabSelected="1" view="pageBreakPreview" zoomScale="10" zoomScaleNormal="100" zoomScaleSheetLayoutView="10" workbookViewId="0">
      <selection activeCell="AS9" sqref="AS9"/>
    </sheetView>
  </sheetViews>
  <sheetFormatPr baseColWidth="10" defaultColWidth="9.33203125" defaultRowHeight="12.75" x14ac:dyDescent="0.2"/>
  <cols>
    <col min="1" max="1" width="11.33203125" style="10" customWidth="1"/>
    <col min="2" max="2" width="14.1640625" customWidth="1"/>
    <col min="3" max="3" width="4.1640625" customWidth="1"/>
    <col min="4" max="4" width="11.83203125" customWidth="1"/>
    <col min="5" max="5" width="8.1640625" customWidth="1"/>
    <col min="6" max="6" width="14.1640625" customWidth="1"/>
    <col min="7" max="7" width="5.5" customWidth="1"/>
    <col min="8" max="8" width="11.83203125" style="10" customWidth="1"/>
    <col min="9" max="9" width="13.33203125" style="10" customWidth="1"/>
    <col min="10" max="10" width="16.1640625" style="10" customWidth="1"/>
    <col min="11" max="11" width="53.5" style="10" customWidth="1"/>
    <col min="12" max="12" width="16.6640625" style="12" customWidth="1"/>
    <col min="13" max="13" width="12.6640625" bestFit="1" customWidth="1"/>
  </cols>
  <sheetData>
    <row r="1" spans="1:12" ht="21" customHeight="1" x14ac:dyDescent="0.2">
      <c r="A1" s="34" t="s">
        <v>175</v>
      </c>
      <c r="B1" s="34"/>
      <c r="C1" s="34"/>
      <c r="D1" s="34"/>
      <c r="E1" s="34"/>
      <c r="F1" s="34"/>
      <c r="G1" s="34"/>
      <c r="H1" s="34"/>
      <c r="I1" s="34"/>
      <c r="J1" s="34"/>
      <c r="K1" s="34"/>
      <c r="L1" s="34"/>
    </row>
    <row r="2" spans="1:12" ht="22.5" customHeight="1" x14ac:dyDescent="0.2">
      <c r="A2" s="34"/>
      <c r="B2" s="34"/>
      <c r="C2" s="34"/>
      <c r="D2" s="34"/>
      <c r="E2" s="34"/>
      <c r="F2" s="34"/>
      <c r="G2" s="34"/>
      <c r="H2" s="34"/>
      <c r="I2" s="34"/>
      <c r="J2" s="34"/>
      <c r="K2" s="34"/>
      <c r="L2" s="34"/>
    </row>
    <row r="3" spans="1:12" ht="27" customHeight="1" x14ac:dyDescent="0.2">
      <c r="A3" s="35" t="s">
        <v>176</v>
      </c>
      <c r="B3" s="35"/>
      <c r="C3" s="35"/>
      <c r="D3" s="35"/>
      <c r="E3" s="35"/>
      <c r="F3" s="35"/>
      <c r="G3" s="35"/>
      <c r="H3" s="35"/>
      <c r="I3" s="35"/>
      <c r="J3" s="35"/>
      <c r="K3" s="35"/>
      <c r="L3" s="35"/>
    </row>
    <row r="4" spans="1:12" ht="18" customHeight="1" x14ac:dyDescent="0.2">
      <c r="A4" s="44" t="s">
        <v>179</v>
      </c>
      <c r="B4" s="44"/>
      <c r="C4" s="45" t="s">
        <v>230</v>
      </c>
      <c r="D4" s="46"/>
      <c r="E4" s="46"/>
      <c r="F4" s="46"/>
      <c r="G4" s="46"/>
      <c r="H4" s="46"/>
      <c r="I4" s="46"/>
      <c r="J4" s="46"/>
      <c r="K4" s="46"/>
      <c r="L4" s="46"/>
    </row>
    <row r="5" spans="1:12" ht="21" customHeight="1" x14ac:dyDescent="0.2">
      <c r="A5" s="44" t="s">
        <v>178</v>
      </c>
      <c r="B5" s="44"/>
      <c r="C5" s="54" t="s">
        <v>180</v>
      </c>
      <c r="D5" s="55"/>
      <c r="E5" s="55"/>
      <c r="F5" s="55"/>
      <c r="G5" s="55"/>
      <c r="H5" s="55"/>
      <c r="I5" s="55"/>
      <c r="J5" s="55"/>
      <c r="K5" s="55"/>
      <c r="L5" s="55"/>
    </row>
    <row r="6" spans="1:12" ht="18.75" customHeight="1" x14ac:dyDescent="0.2">
      <c r="A6" s="44" t="s">
        <v>177</v>
      </c>
      <c r="B6" s="44"/>
      <c r="C6" s="54" t="s">
        <v>181</v>
      </c>
      <c r="D6" s="55"/>
      <c r="E6" s="55"/>
      <c r="F6" s="55"/>
      <c r="G6" s="55"/>
      <c r="H6" s="55"/>
      <c r="I6" s="55"/>
      <c r="J6" s="55"/>
      <c r="K6" s="55"/>
      <c r="L6" s="55"/>
    </row>
    <row r="7" spans="1:12" ht="20.25" customHeight="1" x14ac:dyDescent="0.2">
      <c r="A7" s="48"/>
      <c r="B7" s="48"/>
      <c r="C7" s="48"/>
      <c r="D7" s="48"/>
      <c r="E7" s="48"/>
      <c r="F7" s="48"/>
      <c r="G7" s="48"/>
      <c r="H7" s="48"/>
      <c r="I7" s="48"/>
      <c r="J7" s="48"/>
      <c r="K7" s="48"/>
      <c r="L7" s="48"/>
    </row>
    <row r="8" spans="1:12" ht="17.25" customHeight="1" x14ac:dyDescent="0.2">
      <c r="A8" s="56" t="s">
        <v>182</v>
      </c>
      <c r="B8" s="56" t="s">
        <v>183</v>
      </c>
      <c r="C8" s="56"/>
      <c r="D8" s="56"/>
      <c r="E8" s="56"/>
      <c r="F8" s="56"/>
      <c r="G8" s="56"/>
      <c r="H8" s="56" t="s">
        <v>184</v>
      </c>
      <c r="I8" s="56" t="s">
        <v>186</v>
      </c>
      <c r="J8" s="56" t="s">
        <v>185</v>
      </c>
      <c r="K8" s="57" t="s">
        <v>225</v>
      </c>
      <c r="L8" s="47" t="s">
        <v>187</v>
      </c>
    </row>
    <row r="9" spans="1:12" ht="15.75" customHeight="1" x14ac:dyDescent="0.2">
      <c r="A9" s="56"/>
      <c r="B9" s="56"/>
      <c r="C9" s="56"/>
      <c r="D9" s="56"/>
      <c r="E9" s="56"/>
      <c r="F9" s="56"/>
      <c r="G9" s="56"/>
      <c r="H9" s="56"/>
      <c r="I9" s="56"/>
      <c r="J9" s="56"/>
      <c r="K9" s="58"/>
      <c r="L9" s="47"/>
    </row>
    <row r="10" spans="1:12" x14ac:dyDescent="0.2">
      <c r="A10" s="13">
        <v>1</v>
      </c>
      <c r="B10" s="49"/>
      <c r="C10" s="49"/>
      <c r="D10" s="49"/>
      <c r="E10" s="49"/>
      <c r="F10" s="49"/>
      <c r="G10" s="49"/>
      <c r="H10" s="13"/>
      <c r="I10" s="13"/>
      <c r="J10" s="13"/>
      <c r="K10" s="13"/>
      <c r="L10" s="14"/>
    </row>
    <row r="11" spans="1:12" ht="12" customHeight="1" x14ac:dyDescent="0.2">
      <c r="A11" s="15"/>
      <c r="B11" s="40" t="s">
        <v>0</v>
      </c>
      <c r="C11" s="40"/>
      <c r="D11" s="40"/>
      <c r="E11" s="40"/>
      <c r="F11" s="40"/>
      <c r="G11" s="40"/>
      <c r="H11" s="42"/>
      <c r="I11" s="42"/>
      <c r="J11" s="42"/>
      <c r="K11" s="42"/>
      <c r="L11" s="42"/>
    </row>
    <row r="12" spans="1:12" ht="33.75" customHeight="1" x14ac:dyDescent="0.2">
      <c r="A12" s="16" t="s">
        <v>1</v>
      </c>
      <c r="B12" s="43" t="s">
        <v>2</v>
      </c>
      <c r="C12" s="43"/>
      <c r="D12" s="43"/>
      <c r="E12" s="43"/>
      <c r="F12" s="43"/>
      <c r="G12" s="43"/>
      <c r="H12" s="16" t="s">
        <v>3</v>
      </c>
      <c r="I12" s="17">
        <v>375</v>
      </c>
      <c r="J12" s="18"/>
      <c r="K12" s="18"/>
      <c r="L12" s="19"/>
    </row>
    <row r="13" spans="1:12" ht="66.75" customHeight="1" x14ac:dyDescent="0.2">
      <c r="A13" s="16" t="s">
        <v>4</v>
      </c>
      <c r="B13" s="38" t="s">
        <v>188</v>
      </c>
      <c r="C13" s="43"/>
      <c r="D13" s="43"/>
      <c r="E13" s="43"/>
      <c r="F13" s="43"/>
      <c r="G13" s="43"/>
      <c r="H13" s="16" t="s">
        <v>3</v>
      </c>
      <c r="I13" s="17">
        <v>375</v>
      </c>
      <c r="J13" s="18"/>
      <c r="K13" s="18"/>
      <c r="L13" s="19"/>
    </row>
    <row r="14" spans="1:12" ht="66.75" customHeight="1" x14ac:dyDescent="0.2">
      <c r="A14" s="16" t="s">
        <v>5</v>
      </c>
      <c r="B14" s="38" t="s">
        <v>189</v>
      </c>
      <c r="C14" s="39"/>
      <c r="D14" s="39"/>
      <c r="E14" s="39"/>
      <c r="F14" s="39"/>
      <c r="G14" s="39"/>
      <c r="H14" s="16" t="s">
        <v>3</v>
      </c>
      <c r="I14" s="17">
        <v>6.25</v>
      </c>
      <c r="J14" s="18"/>
      <c r="K14" s="18"/>
      <c r="L14" s="19"/>
    </row>
    <row r="15" spans="1:12" ht="23.25" customHeight="1" x14ac:dyDescent="0.2">
      <c r="A15" s="15"/>
      <c r="B15" s="40" t="s">
        <v>6</v>
      </c>
      <c r="C15" s="40"/>
      <c r="D15" s="40"/>
      <c r="E15" s="40"/>
      <c r="F15" s="40"/>
      <c r="G15" s="40"/>
      <c r="H15" s="15"/>
      <c r="I15" s="15"/>
      <c r="J15" s="15"/>
      <c r="K15" s="15"/>
      <c r="L15" s="20">
        <f>L14+L13+L12</f>
        <v>0</v>
      </c>
    </row>
    <row r="16" spans="1:12" ht="12.95" customHeight="1" x14ac:dyDescent="0.2">
      <c r="A16" s="15"/>
      <c r="B16" s="41" t="s">
        <v>226</v>
      </c>
      <c r="C16" s="40"/>
      <c r="D16" s="40"/>
      <c r="E16" s="40"/>
      <c r="F16" s="40"/>
      <c r="G16" s="40"/>
      <c r="H16" s="15"/>
      <c r="I16" s="15"/>
      <c r="J16" s="15"/>
      <c r="K16" s="15"/>
      <c r="L16" s="21"/>
    </row>
    <row r="17" spans="1:12" ht="16.5" customHeight="1" x14ac:dyDescent="0.2">
      <c r="A17" s="22">
        <v>1</v>
      </c>
      <c r="B17" s="37" t="s">
        <v>7</v>
      </c>
      <c r="C17" s="37"/>
      <c r="D17" s="37"/>
      <c r="E17" s="37"/>
      <c r="F17" s="37"/>
      <c r="G17" s="37"/>
      <c r="H17" s="16" t="s">
        <v>8</v>
      </c>
      <c r="I17" s="17">
        <v>211.48</v>
      </c>
      <c r="J17" s="18"/>
      <c r="K17" s="18"/>
      <c r="L17" s="19"/>
    </row>
    <row r="18" spans="1:12" ht="54.75" customHeight="1" x14ac:dyDescent="0.2">
      <c r="A18" s="22">
        <v>2</v>
      </c>
      <c r="B18" s="50" t="s">
        <v>190</v>
      </c>
      <c r="C18" s="51"/>
      <c r="D18" s="51"/>
      <c r="E18" s="51"/>
      <c r="F18" s="51"/>
      <c r="G18" s="51"/>
      <c r="H18" s="16" t="s">
        <v>3</v>
      </c>
      <c r="I18" s="17">
        <v>26.68</v>
      </c>
      <c r="J18" s="18"/>
      <c r="K18" s="18"/>
      <c r="L18" s="19"/>
    </row>
    <row r="19" spans="1:12" ht="24" customHeight="1" x14ac:dyDescent="0.2">
      <c r="A19" s="23">
        <v>4</v>
      </c>
      <c r="B19" s="52" t="s">
        <v>191</v>
      </c>
      <c r="C19" s="53"/>
      <c r="D19" s="53"/>
      <c r="E19" s="53"/>
      <c r="F19" s="53"/>
      <c r="G19" s="53"/>
      <c r="H19" s="16" t="s">
        <v>8</v>
      </c>
      <c r="I19" s="17">
        <v>211.48</v>
      </c>
      <c r="J19" s="18"/>
      <c r="K19" s="18"/>
      <c r="L19" s="19"/>
    </row>
    <row r="20" spans="1:12" ht="57" customHeight="1" x14ac:dyDescent="0.2">
      <c r="A20" s="16">
        <v>5</v>
      </c>
      <c r="B20" s="50" t="s">
        <v>192</v>
      </c>
      <c r="C20" s="51"/>
      <c r="D20" s="51"/>
      <c r="E20" s="51"/>
      <c r="F20" s="51"/>
      <c r="G20" s="51"/>
      <c r="H20" s="16" t="s">
        <v>3</v>
      </c>
      <c r="I20" s="17">
        <v>11.9</v>
      </c>
      <c r="J20" s="24"/>
      <c r="K20" s="24"/>
      <c r="L20" s="19"/>
    </row>
    <row r="21" spans="1:12" ht="21.75" customHeight="1" x14ac:dyDescent="0.2">
      <c r="A21" s="16">
        <v>6</v>
      </c>
      <c r="B21" s="36" t="s">
        <v>194</v>
      </c>
      <c r="C21" s="37"/>
      <c r="D21" s="37"/>
      <c r="E21" s="37"/>
      <c r="F21" s="37"/>
      <c r="G21" s="37"/>
      <c r="H21" s="16" t="s">
        <v>9</v>
      </c>
      <c r="I21" s="17">
        <v>624.44000000000005</v>
      </c>
      <c r="J21" s="18"/>
      <c r="K21" s="18"/>
      <c r="L21" s="19"/>
    </row>
    <row r="22" spans="1:12" ht="21.6" customHeight="1" x14ac:dyDescent="0.2">
      <c r="A22" s="16">
        <v>7</v>
      </c>
      <c r="B22" s="36" t="s">
        <v>195</v>
      </c>
      <c r="C22" s="37"/>
      <c r="D22" s="37"/>
      <c r="E22" s="37"/>
      <c r="F22" s="37"/>
      <c r="G22" s="37"/>
      <c r="H22" s="16" t="s">
        <v>9</v>
      </c>
      <c r="I22" s="25">
        <v>4741.62</v>
      </c>
      <c r="J22" s="18"/>
      <c r="K22" s="18"/>
      <c r="L22" s="19"/>
    </row>
    <row r="23" spans="1:12" ht="21.6" customHeight="1" x14ac:dyDescent="0.2">
      <c r="A23" s="16">
        <v>8</v>
      </c>
      <c r="B23" s="36" t="s">
        <v>193</v>
      </c>
      <c r="C23" s="37"/>
      <c r="D23" s="37"/>
      <c r="E23" s="37"/>
      <c r="F23" s="37"/>
      <c r="G23" s="37"/>
      <c r="H23" s="16" t="s">
        <v>9</v>
      </c>
      <c r="I23" s="25">
        <v>1633.78</v>
      </c>
      <c r="J23" s="18"/>
      <c r="K23" s="18"/>
      <c r="L23" s="19"/>
    </row>
    <row r="24" spans="1:12" ht="45.75" customHeight="1" x14ac:dyDescent="0.2">
      <c r="A24" s="16">
        <v>9</v>
      </c>
      <c r="B24" s="36" t="s">
        <v>196</v>
      </c>
      <c r="C24" s="37"/>
      <c r="D24" s="37"/>
      <c r="E24" s="37"/>
      <c r="F24" s="37"/>
      <c r="G24" s="37"/>
      <c r="H24" s="16" t="s">
        <v>8</v>
      </c>
      <c r="I24" s="17">
        <v>57.85</v>
      </c>
      <c r="J24" s="18"/>
      <c r="K24" s="18"/>
      <c r="L24" s="19"/>
    </row>
    <row r="25" spans="1:12" ht="66.75" customHeight="1" x14ac:dyDescent="0.2">
      <c r="A25" s="15">
        <v>10</v>
      </c>
      <c r="B25" s="36" t="s">
        <v>197</v>
      </c>
      <c r="C25" s="37"/>
      <c r="D25" s="37"/>
      <c r="E25" s="37"/>
      <c r="F25" s="37"/>
      <c r="G25" s="37"/>
      <c r="H25" s="16" t="s">
        <v>3</v>
      </c>
      <c r="I25" s="17">
        <v>58.86</v>
      </c>
      <c r="J25" s="24"/>
      <c r="K25" s="24"/>
      <c r="L25" s="19"/>
    </row>
    <row r="26" spans="1:12" ht="32.25" customHeight="1" x14ac:dyDescent="0.2">
      <c r="A26" s="16">
        <v>11</v>
      </c>
      <c r="B26" s="36" t="s">
        <v>198</v>
      </c>
      <c r="C26" s="37"/>
      <c r="D26" s="37"/>
      <c r="E26" s="37"/>
      <c r="F26" s="37"/>
      <c r="G26" s="37"/>
      <c r="H26" s="16" t="s">
        <v>8</v>
      </c>
      <c r="I26" s="17">
        <v>198.81</v>
      </c>
      <c r="J26" s="18"/>
      <c r="K26" s="18"/>
      <c r="L26" s="19"/>
    </row>
    <row r="27" spans="1:12" ht="68.25" customHeight="1" x14ac:dyDescent="0.2">
      <c r="A27" s="16" t="s">
        <v>10</v>
      </c>
      <c r="B27" s="36" t="s">
        <v>188</v>
      </c>
      <c r="C27" s="37"/>
      <c r="D27" s="37"/>
      <c r="E27" s="37"/>
      <c r="F27" s="37"/>
      <c r="G27" s="37"/>
      <c r="H27" s="16" t="s">
        <v>199</v>
      </c>
      <c r="I27" s="16">
        <v>26.68</v>
      </c>
      <c r="J27" s="18"/>
      <c r="K27" s="18"/>
      <c r="L27" s="19"/>
    </row>
    <row r="28" spans="1:12" ht="36" customHeight="1" x14ac:dyDescent="0.2">
      <c r="A28" s="16" t="s">
        <v>11</v>
      </c>
      <c r="B28" s="37" t="s">
        <v>12</v>
      </c>
      <c r="C28" s="37"/>
      <c r="D28" s="37"/>
      <c r="E28" s="37"/>
      <c r="F28" s="37"/>
      <c r="G28" s="37"/>
      <c r="H28" s="27" t="s">
        <v>200</v>
      </c>
      <c r="I28" s="16">
        <v>266.8</v>
      </c>
      <c r="J28" s="18"/>
      <c r="K28" s="18"/>
      <c r="L28" s="19"/>
    </row>
    <row r="29" spans="1:12" ht="18.75" customHeight="1" x14ac:dyDescent="0.2">
      <c r="A29" s="28"/>
      <c r="B29" s="60" t="s">
        <v>227</v>
      </c>
      <c r="C29" s="59"/>
      <c r="D29" s="59"/>
      <c r="E29" s="59"/>
      <c r="F29" s="59"/>
      <c r="G29" s="59"/>
      <c r="H29" s="16"/>
      <c r="I29" s="16"/>
      <c r="J29" s="18"/>
      <c r="K29" s="18"/>
      <c r="L29" s="20">
        <v>0</v>
      </c>
    </row>
    <row r="30" spans="1:12" ht="14.25" customHeight="1" x14ac:dyDescent="0.2">
      <c r="A30" s="28"/>
      <c r="B30" s="60" t="s">
        <v>228</v>
      </c>
      <c r="C30" s="59"/>
      <c r="D30" s="59"/>
      <c r="E30" s="59"/>
      <c r="F30" s="59"/>
      <c r="G30" s="59"/>
      <c r="H30" s="16"/>
      <c r="I30" s="16"/>
      <c r="J30" s="18"/>
      <c r="K30" s="18"/>
      <c r="L30" s="26"/>
    </row>
    <row r="31" spans="1:12" ht="202.15" customHeight="1" x14ac:dyDescent="0.2">
      <c r="A31" s="16" t="s">
        <v>13</v>
      </c>
      <c r="B31" s="38" t="s">
        <v>231</v>
      </c>
      <c r="C31" s="43"/>
      <c r="D31" s="43"/>
      <c r="E31" s="43"/>
      <c r="F31" s="43"/>
      <c r="G31" s="43"/>
      <c r="H31" s="16" t="s">
        <v>201</v>
      </c>
      <c r="I31" s="16">
        <v>1</v>
      </c>
      <c r="J31" s="18"/>
      <c r="K31" s="18"/>
      <c r="L31" s="26"/>
    </row>
    <row r="32" spans="1:12" ht="204" customHeight="1" x14ac:dyDescent="0.2">
      <c r="A32" s="16" t="s">
        <v>15</v>
      </c>
      <c r="B32" s="52" t="s">
        <v>229</v>
      </c>
      <c r="C32" s="53"/>
      <c r="D32" s="53"/>
      <c r="E32" s="53"/>
      <c r="F32" s="53"/>
      <c r="G32" s="53"/>
      <c r="H32" s="27" t="s">
        <v>201</v>
      </c>
      <c r="I32" s="16">
        <v>1</v>
      </c>
      <c r="J32" s="18"/>
      <c r="K32" s="18"/>
      <c r="L32" s="26"/>
    </row>
    <row r="33" spans="1:12" ht="15.75" customHeight="1" x14ac:dyDescent="0.2">
      <c r="A33" s="29"/>
      <c r="B33" s="41" t="s">
        <v>232</v>
      </c>
      <c r="C33" s="40"/>
      <c r="D33" s="40"/>
      <c r="E33" s="40"/>
      <c r="F33" s="40"/>
      <c r="G33" s="40"/>
      <c r="H33" s="28"/>
      <c r="I33" s="28"/>
      <c r="J33" s="28"/>
      <c r="K33" s="32"/>
      <c r="L33" s="20">
        <v>0</v>
      </c>
    </row>
    <row r="34" spans="1:12" ht="21" customHeight="1" x14ac:dyDescent="0.2">
      <c r="A34" s="29"/>
      <c r="B34" s="59" t="s">
        <v>16</v>
      </c>
      <c r="C34" s="59"/>
      <c r="D34" s="59"/>
      <c r="E34" s="59"/>
      <c r="F34" s="59"/>
      <c r="G34" s="59"/>
      <c r="H34" s="28"/>
      <c r="I34" s="28"/>
      <c r="J34" s="28"/>
      <c r="K34" s="32"/>
      <c r="L34" s="28"/>
    </row>
    <row r="35" spans="1:12" ht="15" customHeight="1" x14ac:dyDescent="0.2">
      <c r="A35" s="29"/>
      <c r="B35" s="59" t="s">
        <v>17</v>
      </c>
      <c r="C35" s="59"/>
      <c r="D35" s="59"/>
      <c r="E35" s="59"/>
      <c r="F35" s="59"/>
      <c r="G35" s="59"/>
      <c r="H35" s="28"/>
      <c r="I35" s="28"/>
      <c r="J35" s="28"/>
      <c r="K35" s="32"/>
      <c r="L35" s="28"/>
    </row>
    <row r="36" spans="1:12" ht="15" customHeight="1" x14ac:dyDescent="0.2">
      <c r="A36" s="16" t="s">
        <v>18</v>
      </c>
      <c r="B36" s="37" t="s">
        <v>19</v>
      </c>
      <c r="C36" s="37"/>
      <c r="D36" s="37"/>
      <c r="E36" s="37"/>
      <c r="F36" s="37"/>
      <c r="G36" s="37"/>
      <c r="H36" s="16" t="s">
        <v>14</v>
      </c>
      <c r="I36" s="17">
        <v>1</v>
      </c>
      <c r="J36" s="24"/>
      <c r="K36" s="24"/>
      <c r="L36" s="26"/>
    </row>
    <row r="37" spans="1:12" ht="16.5" customHeight="1" x14ac:dyDescent="0.2">
      <c r="A37" s="16" t="s">
        <v>20</v>
      </c>
      <c r="B37" s="37" t="s">
        <v>21</v>
      </c>
      <c r="C37" s="37"/>
      <c r="D37" s="37"/>
      <c r="E37" s="37"/>
      <c r="F37" s="37"/>
      <c r="G37" s="37"/>
      <c r="H37" s="16" t="s">
        <v>22</v>
      </c>
      <c r="I37" s="17">
        <v>12.6</v>
      </c>
      <c r="J37" s="18"/>
      <c r="K37" s="18"/>
      <c r="L37" s="26"/>
    </row>
    <row r="38" spans="1:12" ht="15" customHeight="1" x14ac:dyDescent="0.2">
      <c r="A38" s="16" t="s">
        <v>23</v>
      </c>
      <c r="B38" s="37" t="s">
        <v>24</v>
      </c>
      <c r="C38" s="37"/>
      <c r="D38" s="37"/>
      <c r="E38" s="37"/>
      <c r="F38" s="37"/>
      <c r="G38" s="37"/>
      <c r="H38" s="16" t="s">
        <v>14</v>
      </c>
      <c r="I38" s="17">
        <v>1</v>
      </c>
      <c r="J38" s="24"/>
      <c r="K38" s="24"/>
      <c r="L38" s="26"/>
    </row>
    <row r="39" spans="1:12" ht="13.5" customHeight="1" x14ac:dyDescent="0.2">
      <c r="A39" s="16" t="s">
        <v>25</v>
      </c>
      <c r="B39" s="37" t="s">
        <v>26</v>
      </c>
      <c r="C39" s="37"/>
      <c r="D39" s="37"/>
      <c r="E39" s="37"/>
      <c r="F39" s="37"/>
      <c r="G39" s="37"/>
      <c r="H39" s="16" t="s">
        <v>14</v>
      </c>
      <c r="I39" s="17">
        <v>2</v>
      </c>
      <c r="J39" s="24"/>
      <c r="K39" s="24"/>
      <c r="L39" s="26"/>
    </row>
    <row r="40" spans="1:12" ht="14.25" customHeight="1" x14ac:dyDescent="0.2">
      <c r="A40" s="16" t="s">
        <v>27</v>
      </c>
      <c r="B40" s="37" t="s">
        <v>28</v>
      </c>
      <c r="C40" s="37"/>
      <c r="D40" s="37"/>
      <c r="E40" s="37"/>
      <c r="F40" s="37"/>
      <c r="G40" s="37"/>
      <c r="H40" s="16" t="s">
        <v>14</v>
      </c>
      <c r="I40" s="17">
        <v>1</v>
      </c>
      <c r="J40" s="24"/>
      <c r="K40" s="24"/>
      <c r="L40" s="26"/>
    </row>
    <row r="41" spans="1:12" ht="33.75" customHeight="1" x14ac:dyDescent="0.2">
      <c r="A41" s="16" t="s">
        <v>29</v>
      </c>
      <c r="B41" s="36" t="s">
        <v>202</v>
      </c>
      <c r="C41" s="37"/>
      <c r="D41" s="37"/>
      <c r="E41" s="37"/>
      <c r="F41" s="37"/>
      <c r="G41" s="37"/>
      <c r="H41" s="16" t="s">
        <v>14</v>
      </c>
      <c r="I41" s="17">
        <v>132</v>
      </c>
      <c r="J41" s="18"/>
      <c r="K41" s="18"/>
      <c r="L41" s="26"/>
    </row>
    <row r="42" spans="1:12" ht="13.5" customHeight="1" x14ac:dyDescent="0.2">
      <c r="A42" s="16" t="s">
        <v>30</v>
      </c>
      <c r="B42" s="37" t="s">
        <v>31</v>
      </c>
      <c r="C42" s="37"/>
      <c r="D42" s="37"/>
      <c r="E42" s="37"/>
      <c r="F42" s="37"/>
      <c r="G42" s="37"/>
      <c r="H42" s="16" t="s">
        <v>14</v>
      </c>
      <c r="I42" s="17">
        <v>1</v>
      </c>
      <c r="J42" s="24"/>
      <c r="K42" s="24"/>
      <c r="L42" s="26"/>
    </row>
    <row r="43" spans="1:12" ht="15" customHeight="1" x14ac:dyDescent="0.2">
      <c r="A43" s="16" t="s">
        <v>32</v>
      </c>
      <c r="B43" s="37" t="s">
        <v>33</v>
      </c>
      <c r="C43" s="37"/>
      <c r="D43" s="37"/>
      <c r="E43" s="37"/>
      <c r="F43" s="37"/>
      <c r="G43" s="37"/>
      <c r="H43" s="16" t="s">
        <v>14</v>
      </c>
      <c r="I43" s="17">
        <v>1</v>
      </c>
      <c r="J43" s="24"/>
      <c r="K43" s="24"/>
      <c r="L43" s="26"/>
    </row>
    <row r="44" spans="1:12" ht="14.25" customHeight="1" x14ac:dyDescent="0.2">
      <c r="A44" s="16" t="s">
        <v>34</v>
      </c>
      <c r="B44" s="37" t="s">
        <v>35</v>
      </c>
      <c r="C44" s="37"/>
      <c r="D44" s="37"/>
      <c r="E44" s="37"/>
      <c r="F44" s="37"/>
      <c r="G44" s="37"/>
      <c r="H44" s="16" t="s">
        <v>14</v>
      </c>
      <c r="I44" s="17">
        <v>1</v>
      </c>
      <c r="J44" s="24"/>
      <c r="K44" s="24"/>
      <c r="L44" s="26"/>
    </row>
    <row r="45" spans="1:12" ht="14.25" customHeight="1" x14ac:dyDescent="0.2">
      <c r="A45" s="16" t="s">
        <v>36</v>
      </c>
      <c r="B45" s="37" t="s">
        <v>37</v>
      </c>
      <c r="C45" s="37"/>
      <c r="D45" s="37"/>
      <c r="E45" s="37"/>
      <c r="F45" s="37"/>
      <c r="G45" s="37"/>
      <c r="H45" s="16" t="s">
        <v>14</v>
      </c>
      <c r="I45" s="17">
        <v>2</v>
      </c>
      <c r="J45" s="24"/>
      <c r="K45" s="24"/>
      <c r="L45" s="26"/>
    </row>
    <row r="46" spans="1:12" ht="15.75" customHeight="1" x14ac:dyDescent="0.2">
      <c r="A46" s="16" t="s">
        <v>38</v>
      </c>
      <c r="B46" s="37" t="s">
        <v>39</v>
      </c>
      <c r="C46" s="37"/>
      <c r="D46" s="37"/>
      <c r="E46" s="37"/>
      <c r="F46" s="37"/>
      <c r="G46" s="37"/>
      <c r="H46" s="16" t="s">
        <v>14</v>
      </c>
      <c r="I46" s="17">
        <v>2</v>
      </c>
      <c r="J46" s="24"/>
      <c r="K46" s="24"/>
      <c r="L46" s="26"/>
    </row>
    <row r="47" spans="1:12" ht="14.25" customHeight="1" x14ac:dyDescent="0.2">
      <c r="A47" s="16" t="s">
        <v>40</v>
      </c>
      <c r="B47" s="37" t="s">
        <v>41</v>
      </c>
      <c r="C47" s="37"/>
      <c r="D47" s="37"/>
      <c r="E47" s="37"/>
      <c r="F47" s="37"/>
      <c r="G47" s="37"/>
      <c r="H47" s="16" t="s">
        <v>14</v>
      </c>
      <c r="I47" s="17">
        <v>14</v>
      </c>
      <c r="J47" s="18"/>
      <c r="K47" s="18"/>
      <c r="L47" s="26"/>
    </row>
    <row r="48" spans="1:12" ht="15" customHeight="1" x14ac:dyDescent="0.2">
      <c r="A48" s="16" t="s">
        <v>42</v>
      </c>
      <c r="B48" s="37" t="s">
        <v>43</v>
      </c>
      <c r="C48" s="37"/>
      <c r="D48" s="37"/>
      <c r="E48" s="37"/>
      <c r="F48" s="37"/>
      <c r="G48" s="37"/>
      <c r="H48" s="16" t="s">
        <v>14</v>
      </c>
      <c r="I48" s="17">
        <v>168</v>
      </c>
      <c r="J48" s="18"/>
      <c r="K48" s="18"/>
      <c r="L48" s="26"/>
    </row>
    <row r="49" spans="1:12" ht="36" customHeight="1" x14ac:dyDescent="0.2">
      <c r="A49" s="16" t="s">
        <v>44</v>
      </c>
      <c r="B49" s="36" t="s">
        <v>203</v>
      </c>
      <c r="C49" s="37"/>
      <c r="D49" s="37"/>
      <c r="E49" s="37"/>
      <c r="F49" s="37"/>
      <c r="G49" s="37"/>
      <c r="H49" s="16" t="s">
        <v>14</v>
      </c>
      <c r="I49" s="17">
        <v>2</v>
      </c>
      <c r="J49" s="24"/>
      <c r="K49" s="24"/>
      <c r="L49" s="26"/>
    </row>
    <row r="50" spans="1:12" ht="15.75" customHeight="1" x14ac:dyDescent="0.2">
      <c r="A50" s="28"/>
      <c r="B50" s="40" t="s">
        <v>45</v>
      </c>
      <c r="C50" s="40"/>
      <c r="D50" s="40"/>
      <c r="E50" s="40"/>
      <c r="F50" s="40"/>
      <c r="G50" s="40"/>
      <c r="H50" s="28"/>
      <c r="I50" s="28"/>
      <c r="J50" s="28"/>
      <c r="K50" s="32"/>
      <c r="L50" s="20">
        <f>SUM(L36:L49)</f>
        <v>0</v>
      </c>
    </row>
    <row r="51" spans="1:12" ht="16.5" customHeight="1" x14ac:dyDescent="0.2">
      <c r="A51" s="28"/>
      <c r="B51" s="59" t="s">
        <v>46</v>
      </c>
      <c r="C51" s="59"/>
      <c r="D51" s="59"/>
      <c r="E51" s="59"/>
      <c r="F51" s="59"/>
      <c r="G51" s="59"/>
      <c r="H51" s="28"/>
      <c r="I51" s="28"/>
      <c r="J51" s="28"/>
      <c r="K51" s="32"/>
      <c r="L51" s="28"/>
    </row>
    <row r="52" spans="1:12" ht="16.5" customHeight="1" x14ac:dyDescent="0.2">
      <c r="A52" s="16" t="s">
        <v>27</v>
      </c>
      <c r="B52" s="37" t="s">
        <v>47</v>
      </c>
      <c r="C52" s="37"/>
      <c r="D52" s="37"/>
      <c r="E52" s="37"/>
      <c r="F52" s="37"/>
      <c r="G52" s="37"/>
      <c r="H52" s="16" t="s">
        <v>14</v>
      </c>
      <c r="I52" s="17">
        <v>1</v>
      </c>
      <c r="J52" s="24"/>
      <c r="K52" s="24"/>
      <c r="L52" s="26"/>
    </row>
    <row r="53" spans="1:12" ht="15" customHeight="1" x14ac:dyDescent="0.2">
      <c r="A53" s="16" t="s">
        <v>48</v>
      </c>
      <c r="B53" s="37" t="s">
        <v>49</v>
      </c>
      <c r="C53" s="37"/>
      <c r="D53" s="37"/>
      <c r="E53" s="37"/>
      <c r="F53" s="37"/>
      <c r="G53" s="37"/>
      <c r="H53" s="16" t="s">
        <v>14</v>
      </c>
      <c r="I53" s="17">
        <v>2</v>
      </c>
      <c r="J53" s="24"/>
      <c r="K53" s="24"/>
      <c r="L53" s="26"/>
    </row>
    <row r="54" spans="1:12" ht="14.25" customHeight="1" x14ac:dyDescent="0.2">
      <c r="A54" s="16" t="s">
        <v>50</v>
      </c>
      <c r="B54" s="37" t="s">
        <v>51</v>
      </c>
      <c r="C54" s="37"/>
      <c r="D54" s="37"/>
      <c r="E54" s="37"/>
      <c r="F54" s="37"/>
      <c r="G54" s="37"/>
      <c r="H54" s="16" t="s">
        <v>14</v>
      </c>
      <c r="I54" s="17">
        <v>2</v>
      </c>
      <c r="J54" s="24"/>
      <c r="K54" s="24"/>
      <c r="L54" s="26"/>
    </row>
    <row r="55" spans="1:12" ht="12.75" customHeight="1" x14ac:dyDescent="0.2">
      <c r="A55" s="16" t="s">
        <v>52</v>
      </c>
      <c r="B55" s="37" t="s">
        <v>53</v>
      </c>
      <c r="C55" s="37"/>
      <c r="D55" s="37"/>
      <c r="E55" s="37"/>
      <c r="F55" s="37"/>
      <c r="G55" s="37"/>
      <c r="H55" s="16" t="s">
        <v>14</v>
      </c>
      <c r="I55" s="17">
        <v>1</v>
      </c>
      <c r="J55" s="24"/>
      <c r="K55" s="24"/>
      <c r="L55" s="26"/>
    </row>
    <row r="56" spans="1:12" ht="34.5" customHeight="1" x14ac:dyDescent="0.2">
      <c r="A56" s="16" t="s">
        <v>29</v>
      </c>
      <c r="B56" s="36" t="s">
        <v>202</v>
      </c>
      <c r="C56" s="37"/>
      <c r="D56" s="37"/>
      <c r="E56" s="37"/>
      <c r="F56" s="37"/>
      <c r="G56" s="37"/>
      <c r="H56" s="16" t="s">
        <v>14</v>
      </c>
      <c r="I56" s="17">
        <v>84</v>
      </c>
      <c r="J56" s="18"/>
      <c r="K56" s="18"/>
      <c r="L56" s="26"/>
    </row>
    <row r="57" spans="1:12" ht="12.75" customHeight="1" x14ac:dyDescent="0.2">
      <c r="A57" s="16" t="s">
        <v>54</v>
      </c>
      <c r="B57" s="37" t="s">
        <v>55</v>
      </c>
      <c r="C57" s="37"/>
      <c r="D57" s="37"/>
      <c r="E57" s="37"/>
      <c r="F57" s="37"/>
      <c r="G57" s="37"/>
      <c r="H57" s="16" t="s">
        <v>14</v>
      </c>
      <c r="I57" s="17">
        <v>1</v>
      </c>
      <c r="J57" s="24"/>
      <c r="K57" s="24"/>
      <c r="L57" s="26"/>
    </row>
    <row r="58" spans="1:12" ht="13.5" customHeight="1" x14ac:dyDescent="0.2">
      <c r="A58" s="16" t="s">
        <v>56</v>
      </c>
      <c r="B58" s="37" t="s">
        <v>57</v>
      </c>
      <c r="C58" s="37"/>
      <c r="D58" s="37"/>
      <c r="E58" s="37"/>
      <c r="F58" s="37"/>
      <c r="G58" s="37"/>
      <c r="H58" s="16" t="s">
        <v>14</v>
      </c>
      <c r="I58" s="17">
        <v>32</v>
      </c>
      <c r="J58" s="18"/>
      <c r="K58" s="18"/>
      <c r="L58" s="26"/>
    </row>
    <row r="59" spans="1:12" ht="14.25" customHeight="1" x14ac:dyDescent="0.2">
      <c r="A59" s="16" t="s">
        <v>40</v>
      </c>
      <c r="B59" s="37" t="s">
        <v>41</v>
      </c>
      <c r="C59" s="37"/>
      <c r="D59" s="37"/>
      <c r="E59" s="37"/>
      <c r="F59" s="37"/>
      <c r="G59" s="37"/>
      <c r="H59" s="16" t="s">
        <v>14</v>
      </c>
      <c r="I59" s="17">
        <v>8</v>
      </c>
      <c r="J59" s="18"/>
      <c r="K59" s="18"/>
      <c r="L59" s="26"/>
    </row>
    <row r="60" spans="1:12" ht="13.5" customHeight="1" x14ac:dyDescent="0.2">
      <c r="A60" s="16" t="s">
        <v>42</v>
      </c>
      <c r="B60" s="37" t="s">
        <v>43</v>
      </c>
      <c r="C60" s="37"/>
      <c r="D60" s="37"/>
      <c r="E60" s="37"/>
      <c r="F60" s="37"/>
      <c r="G60" s="37"/>
      <c r="H60" s="16" t="s">
        <v>14</v>
      </c>
      <c r="I60" s="17">
        <v>96</v>
      </c>
      <c r="J60" s="18"/>
      <c r="K60" s="18"/>
      <c r="L60" s="26"/>
    </row>
    <row r="61" spans="1:12" ht="13.5" customHeight="1" x14ac:dyDescent="0.2">
      <c r="A61" s="16" t="s">
        <v>58</v>
      </c>
      <c r="B61" s="37" t="s">
        <v>59</v>
      </c>
      <c r="C61" s="37"/>
      <c r="D61" s="37"/>
      <c r="E61" s="37"/>
      <c r="F61" s="37"/>
      <c r="G61" s="37"/>
      <c r="H61" s="16" t="s">
        <v>14</v>
      </c>
      <c r="I61" s="17">
        <v>1</v>
      </c>
      <c r="J61" s="24"/>
      <c r="K61" s="24"/>
      <c r="L61" s="26"/>
    </row>
    <row r="62" spans="1:12" ht="15.75" customHeight="1" x14ac:dyDescent="0.2">
      <c r="A62" s="16" t="s">
        <v>60</v>
      </c>
      <c r="B62" s="37" t="s">
        <v>61</v>
      </c>
      <c r="C62" s="37"/>
      <c r="D62" s="37"/>
      <c r="E62" s="37"/>
      <c r="F62" s="37"/>
      <c r="G62" s="37"/>
      <c r="H62" s="16" t="s">
        <v>14</v>
      </c>
      <c r="I62" s="17">
        <v>1</v>
      </c>
      <c r="J62" s="24"/>
      <c r="K62" s="24"/>
      <c r="L62" s="26"/>
    </row>
    <row r="63" spans="1:12" ht="11.25" customHeight="1" x14ac:dyDescent="0.2">
      <c r="A63" s="16" t="s">
        <v>62</v>
      </c>
      <c r="B63" s="37" t="s">
        <v>63</v>
      </c>
      <c r="C63" s="37"/>
      <c r="D63" s="37"/>
      <c r="E63" s="37"/>
      <c r="F63" s="37"/>
      <c r="G63" s="37"/>
      <c r="H63" s="16" t="s">
        <v>14</v>
      </c>
      <c r="I63" s="17">
        <v>1</v>
      </c>
      <c r="J63" s="24"/>
      <c r="K63" s="24"/>
      <c r="L63" s="26"/>
    </row>
    <row r="64" spans="1:12" ht="61.5" customHeight="1" x14ac:dyDescent="0.2">
      <c r="A64" s="16" t="s">
        <v>64</v>
      </c>
      <c r="B64" s="36" t="s">
        <v>204</v>
      </c>
      <c r="C64" s="37"/>
      <c r="D64" s="37"/>
      <c r="E64" s="37"/>
      <c r="F64" s="37"/>
      <c r="G64" s="37"/>
      <c r="H64" s="16" t="s">
        <v>14</v>
      </c>
      <c r="I64" s="17">
        <v>1</v>
      </c>
      <c r="J64" s="24"/>
      <c r="K64" s="24"/>
      <c r="L64" s="26"/>
    </row>
    <row r="65" spans="1:12" ht="38.25" customHeight="1" x14ac:dyDescent="0.2">
      <c r="A65" s="16" t="s">
        <v>65</v>
      </c>
      <c r="B65" s="37" t="s">
        <v>66</v>
      </c>
      <c r="C65" s="37"/>
      <c r="D65" s="37"/>
      <c r="E65" s="37"/>
      <c r="F65" s="37"/>
      <c r="G65" s="37"/>
      <c r="H65" s="16" t="s">
        <v>14</v>
      </c>
      <c r="I65" s="17">
        <v>1</v>
      </c>
      <c r="J65" s="24"/>
      <c r="K65" s="24"/>
      <c r="L65" s="26"/>
    </row>
    <row r="66" spans="1:12" ht="40.5" customHeight="1" x14ac:dyDescent="0.2">
      <c r="A66" s="16" t="s">
        <v>44</v>
      </c>
      <c r="B66" s="36" t="s">
        <v>203</v>
      </c>
      <c r="C66" s="37"/>
      <c r="D66" s="37"/>
      <c r="E66" s="37"/>
      <c r="F66" s="37"/>
      <c r="G66" s="37"/>
      <c r="H66" s="16" t="s">
        <v>14</v>
      </c>
      <c r="I66" s="17">
        <v>3</v>
      </c>
      <c r="J66" s="24"/>
      <c r="K66" s="24"/>
      <c r="L66" s="26"/>
    </row>
    <row r="67" spans="1:12" ht="14.25" customHeight="1" x14ac:dyDescent="0.2">
      <c r="A67" s="28"/>
      <c r="B67" s="59" t="s">
        <v>67</v>
      </c>
      <c r="C67" s="59"/>
      <c r="D67" s="59"/>
      <c r="E67" s="59"/>
      <c r="F67" s="59"/>
      <c r="G67" s="59"/>
      <c r="H67" s="28"/>
      <c r="I67" s="28"/>
      <c r="J67" s="28"/>
      <c r="K67" s="32"/>
      <c r="L67" s="33">
        <f>SUM(L52:L66)</f>
        <v>0</v>
      </c>
    </row>
    <row r="68" spans="1:12" ht="14.25" customHeight="1" x14ac:dyDescent="0.2">
      <c r="A68" s="28"/>
      <c r="B68" s="59" t="s">
        <v>68</v>
      </c>
      <c r="C68" s="59"/>
      <c r="D68" s="59"/>
      <c r="E68" s="59"/>
      <c r="F68" s="59"/>
      <c r="G68" s="59"/>
      <c r="H68" s="28"/>
      <c r="I68" s="28"/>
      <c r="J68" s="28"/>
      <c r="K68" s="32"/>
      <c r="L68" s="28"/>
    </row>
    <row r="69" spans="1:12" ht="15" customHeight="1" x14ac:dyDescent="0.2">
      <c r="A69" s="16" t="s">
        <v>50</v>
      </c>
      <c r="B69" s="37" t="s">
        <v>51</v>
      </c>
      <c r="C69" s="37"/>
      <c r="D69" s="37"/>
      <c r="E69" s="37"/>
      <c r="F69" s="37"/>
      <c r="G69" s="37"/>
      <c r="H69" s="16" t="s">
        <v>14</v>
      </c>
      <c r="I69" s="17">
        <v>1</v>
      </c>
      <c r="J69" s="24"/>
      <c r="K69" s="24"/>
      <c r="L69" s="26"/>
    </row>
    <row r="70" spans="1:12" ht="39" customHeight="1" x14ac:dyDescent="0.2">
      <c r="A70" s="16" t="s">
        <v>65</v>
      </c>
      <c r="B70" s="36" t="s">
        <v>205</v>
      </c>
      <c r="C70" s="37"/>
      <c r="D70" s="37"/>
      <c r="E70" s="37"/>
      <c r="F70" s="37"/>
      <c r="G70" s="37"/>
      <c r="H70" s="16" t="s">
        <v>14</v>
      </c>
      <c r="I70" s="17">
        <v>2</v>
      </c>
      <c r="J70" s="24"/>
      <c r="K70" s="24"/>
      <c r="L70" s="26"/>
    </row>
    <row r="71" spans="1:12" ht="49.5" customHeight="1" x14ac:dyDescent="0.2">
      <c r="A71" s="16" t="s">
        <v>69</v>
      </c>
      <c r="B71" s="37" t="s">
        <v>70</v>
      </c>
      <c r="C71" s="37"/>
      <c r="D71" s="37"/>
      <c r="E71" s="37"/>
      <c r="F71" s="37"/>
      <c r="G71" s="37"/>
      <c r="H71" s="16" t="s">
        <v>14</v>
      </c>
      <c r="I71" s="17">
        <v>1</v>
      </c>
      <c r="J71" s="24"/>
      <c r="K71" s="24"/>
      <c r="L71" s="26"/>
    </row>
    <row r="72" spans="1:12" ht="13.5" customHeight="1" x14ac:dyDescent="0.2">
      <c r="A72" s="16" t="s">
        <v>71</v>
      </c>
      <c r="B72" s="37" t="s">
        <v>72</v>
      </c>
      <c r="C72" s="37"/>
      <c r="D72" s="37"/>
      <c r="E72" s="37"/>
      <c r="F72" s="37"/>
      <c r="G72" s="37"/>
      <c r="H72" s="16" t="s">
        <v>14</v>
      </c>
      <c r="I72" s="17">
        <v>1</v>
      </c>
      <c r="J72" s="24"/>
      <c r="K72" s="24"/>
      <c r="L72" s="26"/>
    </row>
    <row r="73" spans="1:12" ht="12" customHeight="1" x14ac:dyDescent="0.2">
      <c r="A73" s="16" t="s">
        <v>73</v>
      </c>
      <c r="B73" s="37" t="s">
        <v>74</v>
      </c>
      <c r="C73" s="37"/>
      <c r="D73" s="37"/>
      <c r="E73" s="37"/>
      <c r="F73" s="37"/>
      <c r="G73" s="37"/>
      <c r="H73" s="16" t="s">
        <v>14</v>
      </c>
      <c r="I73" s="17">
        <v>1</v>
      </c>
      <c r="J73" s="24"/>
      <c r="K73" s="24"/>
      <c r="L73" s="26"/>
    </row>
    <row r="74" spans="1:12" ht="12" customHeight="1" x14ac:dyDescent="0.2">
      <c r="A74" s="16" t="s">
        <v>75</v>
      </c>
      <c r="B74" s="37" t="s">
        <v>76</v>
      </c>
      <c r="C74" s="37"/>
      <c r="D74" s="37"/>
      <c r="E74" s="37"/>
      <c r="F74" s="37"/>
      <c r="G74" s="37"/>
      <c r="H74" s="16" t="s">
        <v>14</v>
      </c>
      <c r="I74" s="17">
        <v>1</v>
      </c>
      <c r="J74" s="24"/>
      <c r="K74" s="24"/>
      <c r="L74" s="26"/>
    </row>
    <row r="75" spans="1:12" ht="14.25" customHeight="1" x14ac:dyDescent="0.2">
      <c r="A75" s="16" t="s">
        <v>30</v>
      </c>
      <c r="B75" s="37" t="s">
        <v>77</v>
      </c>
      <c r="C75" s="37"/>
      <c r="D75" s="37"/>
      <c r="E75" s="37"/>
      <c r="F75" s="37"/>
      <c r="G75" s="37"/>
      <c r="H75" s="16" t="s">
        <v>14</v>
      </c>
      <c r="I75" s="17">
        <v>1</v>
      </c>
      <c r="J75" s="24"/>
      <c r="K75" s="24"/>
      <c r="L75" s="26"/>
    </row>
    <row r="76" spans="1:12" ht="12" customHeight="1" x14ac:dyDescent="0.2">
      <c r="A76" s="16" t="s">
        <v>54</v>
      </c>
      <c r="B76" s="37" t="s">
        <v>55</v>
      </c>
      <c r="C76" s="37"/>
      <c r="D76" s="37"/>
      <c r="E76" s="37"/>
      <c r="F76" s="37"/>
      <c r="G76" s="37"/>
      <c r="H76" s="16" t="s">
        <v>14</v>
      </c>
      <c r="I76" s="17">
        <v>2</v>
      </c>
      <c r="J76" s="24"/>
      <c r="K76" s="24"/>
      <c r="L76" s="26"/>
    </row>
    <row r="77" spans="1:12" ht="11.25" customHeight="1" x14ac:dyDescent="0.2">
      <c r="A77" s="16" t="s">
        <v>32</v>
      </c>
      <c r="B77" s="37" t="s">
        <v>33</v>
      </c>
      <c r="C77" s="37"/>
      <c r="D77" s="37"/>
      <c r="E77" s="37"/>
      <c r="F77" s="37"/>
      <c r="G77" s="37"/>
      <c r="H77" s="16" t="s">
        <v>14</v>
      </c>
      <c r="I77" s="17">
        <v>1</v>
      </c>
      <c r="J77" s="24"/>
      <c r="K77" s="24"/>
      <c r="L77" s="26"/>
    </row>
    <row r="78" spans="1:12" ht="14.25" customHeight="1" x14ac:dyDescent="0.2">
      <c r="A78" s="16" t="s">
        <v>78</v>
      </c>
      <c r="B78" s="37" t="s">
        <v>79</v>
      </c>
      <c r="C78" s="37"/>
      <c r="D78" s="37"/>
      <c r="E78" s="37"/>
      <c r="F78" s="37"/>
      <c r="G78" s="37"/>
      <c r="H78" s="16" t="s">
        <v>14</v>
      </c>
      <c r="I78" s="17">
        <v>2</v>
      </c>
      <c r="J78" s="24"/>
      <c r="K78" s="24"/>
      <c r="L78" s="26"/>
    </row>
    <row r="79" spans="1:12" ht="12" customHeight="1" x14ac:dyDescent="0.2">
      <c r="A79" s="16" t="s">
        <v>40</v>
      </c>
      <c r="B79" s="37" t="s">
        <v>41</v>
      </c>
      <c r="C79" s="37"/>
      <c r="D79" s="37"/>
      <c r="E79" s="37"/>
      <c r="F79" s="37"/>
      <c r="G79" s="37"/>
      <c r="H79" s="16" t="s">
        <v>14</v>
      </c>
      <c r="I79" s="17">
        <v>12</v>
      </c>
      <c r="J79" s="18"/>
      <c r="K79" s="18"/>
      <c r="L79" s="26"/>
    </row>
    <row r="80" spans="1:12" ht="11.25" customHeight="1" x14ac:dyDescent="0.2">
      <c r="A80" s="16" t="s">
        <v>42</v>
      </c>
      <c r="B80" s="37" t="s">
        <v>43</v>
      </c>
      <c r="C80" s="37"/>
      <c r="D80" s="37"/>
      <c r="E80" s="37"/>
      <c r="F80" s="37"/>
      <c r="G80" s="37"/>
      <c r="H80" s="16" t="s">
        <v>14</v>
      </c>
      <c r="I80" s="17">
        <v>144</v>
      </c>
      <c r="J80" s="18"/>
      <c r="K80" s="18"/>
      <c r="L80" s="26"/>
    </row>
    <row r="81" spans="1:12" ht="33.75" customHeight="1" x14ac:dyDescent="0.2">
      <c r="A81" s="16" t="s">
        <v>44</v>
      </c>
      <c r="B81" s="36" t="s">
        <v>203</v>
      </c>
      <c r="C81" s="37"/>
      <c r="D81" s="37"/>
      <c r="E81" s="37"/>
      <c r="F81" s="37"/>
      <c r="G81" s="37"/>
      <c r="H81" s="16" t="s">
        <v>14</v>
      </c>
      <c r="I81" s="17">
        <v>4</v>
      </c>
      <c r="J81" s="24"/>
      <c r="K81" s="24"/>
      <c r="L81" s="26"/>
    </row>
    <row r="82" spans="1:12" ht="14.25" customHeight="1" x14ac:dyDescent="0.2">
      <c r="A82" s="16" t="s">
        <v>20</v>
      </c>
      <c r="B82" s="37" t="s">
        <v>21</v>
      </c>
      <c r="C82" s="37"/>
      <c r="D82" s="37"/>
      <c r="E82" s="37"/>
      <c r="F82" s="37"/>
      <c r="G82" s="37"/>
      <c r="H82" s="16" t="s">
        <v>22</v>
      </c>
      <c r="I82" s="17">
        <v>14.89</v>
      </c>
      <c r="J82" s="18"/>
      <c r="K82" s="18"/>
      <c r="L82" s="26"/>
    </row>
    <row r="83" spans="1:12" ht="13.5" customHeight="1" x14ac:dyDescent="0.2">
      <c r="A83" s="16" t="s">
        <v>18</v>
      </c>
      <c r="B83" s="37" t="s">
        <v>19</v>
      </c>
      <c r="C83" s="37"/>
      <c r="D83" s="37"/>
      <c r="E83" s="37"/>
      <c r="F83" s="37"/>
      <c r="G83" s="37"/>
      <c r="H83" s="16" t="s">
        <v>14</v>
      </c>
      <c r="I83" s="17">
        <v>1</v>
      </c>
      <c r="J83" s="24"/>
      <c r="K83" s="24"/>
      <c r="L83" s="26"/>
    </row>
    <row r="84" spans="1:12" ht="12.75" customHeight="1" x14ac:dyDescent="0.2">
      <c r="A84" s="15"/>
      <c r="B84" s="40" t="s">
        <v>80</v>
      </c>
      <c r="C84" s="40"/>
      <c r="D84" s="40"/>
      <c r="E84" s="40"/>
      <c r="F84" s="40"/>
      <c r="G84" s="40"/>
      <c r="H84" s="15"/>
      <c r="I84" s="15"/>
      <c r="J84" s="15"/>
      <c r="K84" s="15"/>
      <c r="L84" s="33">
        <f>SUM(L69:L83)</f>
        <v>0</v>
      </c>
    </row>
    <row r="85" spans="1:12" ht="13.5" customHeight="1" x14ac:dyDescent="0.2">
      <c r="A85" s="15"/>
      <c r="B85" s="40" t="s">
        <v>81</v>
      </c>
      <c r="C85" s="40"/>
      <c r="D85" s="40"/>
      <c r="E85" s="40"/>
      <c r="F85" s="40"/>
      <c r="G85" s="40"/>
      <c r="H85" s="15"/>
      <c r="I85" s="15"/>
      <c r="J85" s="15"/>
      <c r="K85" s="15"/>
      <c r="L85" s="28"/>
    </row>
    <row r="86" spans="1:12" ht="12" customHeight="1" x14ac:dyDescent="0.2">
      <c r="A86" s="16" t="s">
        <v>82</v>
      </c>
      <c r="B86" s="37" t="s">
        <v>83</v>
      </c>
      <c r="C86" s="37"/>
      <c r="D86" s="37"/>
      <c r="E86" s="37"/>
      <c r="F86" s="37"/>
      <c r="G86" s="37"/>
      <c r="H86" s="16" t="s">
        <v>14</v>
      </c>
      <c r="I86" s="17">
        <v>4</v>
      </c>
      <c r="J86" s="24"/>
      <c r="K86" s="24"/>
      <c r="L86" s="26"/>
    </row>
    <row r="87" spans="1:12" ht="12.75" customHeight="1" x14ac:dyDescent="0.2">
      <c r="A87" s="16" t="s">
        <v>84</v>
      </c>
      <c r="B87" s="37" t="s">
        <v>85</v>
      </c>
      <c r="C87" s="37"/>
      <c r="D87" s="37"/>
      <c r="E87" s="37"/>
      <c r="F87" s="37"/>
      <c r="G87" s="37"/>
      <c r="H87" s="16" t="s">
        <v>14</v>
      </c>
      <c r="I87" s="17">
        <v>2</v>
      </c>
      <c r="J87" s="24"/>
      <c r="K87" s="24"/>
      <c r="L87" s="26"/>
    </row>
    <row r="88" spans="1:12" ht="10.5" customHeight="1" x14ac:dyDescent="0.2">
      <c r="A88" s="16" t="s">
        <v>86</v>
      </c>
      <c r="B88" s="37" t="s">
        <v>87</v>
      </c>
      <c r="C88" s="37"/>
      <c r="D88" s="37"/>
      <c r="E88" s="37"/>
      <c r="F88" s="37"/>
      <c r="G88" s="37"/>
      <c r="H88" s="16" t="s">
        <v>14</v>
      </c>
      <c r="I88" s="17">
        <v>1</v>
      </c>
      <c r="J88" s="24"/>
      <c r="K88" s="24"/>
      <c r="L88" s="26"/>
    </row>
    <row r="89" spans="1:12" ht="24.75" customHeight="1" x14ac:dyDescent="0.2">
      <c r="A89" s="16" t="s">
        <v>88</v>
      </c>
      <c r="B89" s="37" t="s">
        <v>89</v>
      </c>
      <c r="C89" s="37"/>
      <c r="D89" s="37"/>
      <c r="E89" s="37"/>
      <c r="F89" s="37"/>
      <c r="G89" s="37"/>
      <c r="H89" s="16" t="s">
        <v>14</v>
      </c>
      <c r="I89" s="17">
        <v>3</v>
      </c>
      <c r="J89" s="24"/>
      <c r="K89" s="24"/>
      <c r="L89" s="26"/>
    </row>
    <row r="90" spans="1:12" ht="22.5" customHeight="1" x14ac:dyDescent="0.2">
      <c r="A90" s="16" t="s">
        <v>90</v>
      </c>
      <c r="B90" s="37" t="s">
        <v>91</v>
      </c>
      <c r="C90" s="37"/>
      <c r="D90" s="37"/>
      <c r="E90" s="37"/>
      <c r="F90" s="37"/>
      <c r="G90" s="37"/>
      <c r="H90" s="16" t="s">
        <v>14</v>
      </c>
      <c r="I90" s="17">
        <v>1</v>
      </c>
      <c r="J90" s="24"/>
      <c r="K90" s="24"/>
      <c r="L90" s="26"/>
    </row>
    <row r="91" spans="1:12" ht="14.25" customHeight="1" x14ac:dyDescent="0.2">
      <c r="A91" s="16" t="s">
        <v>92</v>
      </c>
      <c r="B91" s="37" t="s">
        <v>93</v>
      </c>
      <c r="C91" s="37"/>
      <c r="D91" s="37"/>
      <c r="E91" s="37"/>
      <c r="F91" s="37"/>
      <c r="G91" s="37"/>
      <c r="H91" s="16" t="s">
        <v>94</v>
      </c>
      <c r="I91" s="17">
        <v>16</v>
      </c>
      <c r="J91" s="18"/>
      <c r="K91" s="18"/>
      <c r="L91" s="26"/>
    </row>
    <row r="92" spans="1:12" ht="12.75" customHeight="1" x14ac:dyDescent="0.2">
      <c r="A92" s="13"/>
      <c r="B92" s="37" t="str">
        <f>'Table 4'!B1</f>
        <v>DIAMETRO (75 MM)</v>
      </c>
      <c r="C92" s="37"/>
      <c r="D92" s="37"/>
      <c r="E92" s="37"/>
      <c r="F92" s="37"/>
      <c r="G92" s="37"/>
      <c r="H92" s="16"/>
      <c r="I92" s="16"/>
      <c r="J92" s="16"/>
      <c r="K92" s="16"/>
      <c r="L92" s="26"/>
    </row>
    <row r="93" spans="1:12" ht="12.75" customHeight="1" x14ac:dyDescent="0.2">
      <c r="A93" s="16" t="s">
        <v>96</v>
      </c>
      <c r="B93" s="37" t="str">
        <f>'Table 4'!B2</f>
        <v>TORNILLO 5/8" X 3" TIPO MAQUINA</v>
      </c>
      <c r="C93" s="37"/>
      <c r="D93" s="37"/>
      <c r="E93" s="37"/>
      <c r="F93" s="37"/>
      <c r="G93" s="37"/>
      <c r="H93" s="16" t="s">
        <v>14</v>
      </c>
      <c r="I93" s="17">
        <v>128</v>
      </c>
      <c r="J93" s="18"/>
      <c r="K93" s="18"/>
      <c r="L93" s="26"/>
    </row>
    <row r="94" spans="1:12" ht="12.75" customHeight="1" x14ac:dyDescent="0.2">
      <c r="A94" s="15"/>
      <c r="B94" s="41" t="str">
        <f>'Table 4'!B3</f>
        <v>Total de LINEA DE RETORNO</v>
      </c>
      <c r="C94" s="40"/>
      <c r="D94" s="40"/>
      <c r="E94" s="40"/>
      <c r="F94" s="40"/>
      <c r="G94" s="40"/>
      <c r="H94" s="15"/>
      <c r="I94" s="15"/>
      <c r="J94" s="15"/>
      <c r="K94" s="15"/>
      <c r="L94" s="33">
        <f>SUM(L86:L93)</f>
        <v>0</v>
      </c>
    </row>
    <row r="95" spans="1:12" ht="12.75" customHeight="1" x14ac:dyDescent="0.2">
      <c r="A95" s="15"/>
      <c r="B95" s="41" t="str">
        <f>'Table 4'!B4</f>
        <v>SUCCIÓN Y DESCARGA DE BOMBA</v>
      </c>
      <c r="C95" s="40"/>
      <c r="D95" s="40"/>
      <c r="E95" s="40"/>
      <c r="F95" s="40"/>
      <c r="G95" s="40"/>
      <c r="H95" s="15"/>
      <c r="I95" s="15"/>
      <c r="J95" s="15"/>
      <c r="K95" s="15"/>
      <c r="L95" s="26"/>
    </row>
    <row r="96" spans="1:12" ht="12.75" customHeight="1" x14ac:dyDescent="0.2">
      <c r="A96" s="16" t="s">
        <v>100</v>
      </c>
      <c r="B96" s="37" t="str">
        <f>'Table 4'!B5</f>
        <v>CODO DE 6"X 45 DE FOFO BRIDADO</v>
      </c>
      <c r="C96" s="37"/>
      <c r="D96" s="37"/>
      <c r="E96" s="37"/>
      <c r="F96" s="37"/>
      <c r="G96" s="37"/>
      <c r="H96" s="16" t="s">
        <v>14</v>
      </c>
      <c r="I96" s="17">
        <v>3</v>
      </c>
      <c r="J96" s="24"/>
      <c r="K96" s="24"/>
      <c r="L96" s="26"/>
    </row>
    <row r="97" spans="1:12" ht="12.75" customHeight="1" x14ac:dyDescent="0.2">
      <c r="A97" s="16" t="s">
        <v>102</v>
      </c>
      <c r="B97" s="37" t="str">
        <f>'Table 4'!B6</f>
        <v>VALVULA MARIPOSA DE 6"</v>
      </c>
      <c r="C97" s="37"/>
      <c r="D97" s="37"/>
      <c r="E97" s="37"/>
      <c r="F97" s="37"/>
      <c r="G97" s="37"/>
      <c r="H97" s="16" t="s">
        <v>14</v>
      </c>
      <c r="I97" s="17">
        <v>3</v>
      </c>
      <c r="J97" s="24"/>
      <c r="K97" s="24"/>
      <c r="L97" s="26"/>
    </row>
    <row r="98" spans="1:12" ht="12.75" customHeight="1" x14ac:dyDescent="0.2">
      <c r="A98" s="16" t="s">
        <v>104</v>
      </c>
      <c r="B98" s="37" t="str">
        <f>'Table 4'!B7</f>
        <v>CARRETE FOFO DE 6" X 50 CMS BRIDADO</v>
      </c>
      <c r="C98" s="37"/>
      <c r="D98" s="37"/>
      <c r="E98" s="37"/>
      <c r="F98" s="37"/>
      <c r="G98" s="37"/>
      <c r="H98" s="16" t="s">
        <v>14</v>
      </c>
      <c r="I98" s="17">
        <v>3</v>
      </c>
      <c r="J98" s="24"/>
      <c r="K98" s="24"/>
      <c r="L98" s="26"/>
    </row>
    <row r="99" spans="1:12" ht="12.75" customHeight="1" x14ac:dyDescent="0.2">
      <c r="A99" s="16" t="s">
        <v>106</v>
      </c>
      <c r="B99" s="37" t="str">
        <f>'Table 4'!B8</f>
        <v>CODO DE 6"X 90 FOFO BRIDADO</v>
      </c>
      <c r="C99" s="37"/>
      <c r="D99" s="37"/>
      <c r="E99" s="37"/>
      <c r="F99" s="37"/>
      <c r="G99" s="37"/>
      <c r="H99" s="16" t="s">
        <v>14</v>
      </c>
      <c r="I99" s="17">
        <v>3</v>
      </c>
      <c r="J99" s="24"/>
      <c r="K99" s="24"/>
      <c r="L99" s="26"/>
    </row>
    <row r="100" spans="1:12" ht="69" customHeight="1" x14ac:dyDescent="0.2">
      <c r="A100" s="16" t="s">
        <v>108</v>
      </c>
      <c r="B100" s="61" t="s">
        <v>209</v>
      </c>
      <c r="C100" s="62"/>
      <c r="D100" s="62"/>
      <c r="E100" s="62"/>
      <c r="F100" s="62"/>
      <c r="G100" s="63"/>
      <c r="H100" s="16" t="s">
        <v>14</v>
      </c>
      <c r="I100" s="17">
        <v>3</v>
      </c>
      <c r="J100" s="24"/>
      <c r="K100" s="24"/>
      <c r="L100" s="26"/>
    </row>
    <row r="101" spans="1:12" ht="57.75" customHeight="1" x14ac:dyDescent="0.2">
      <c r="A101" s="16" t="s">
        <v>111</v>
      </c>
      <c r="B101" s="36" t="s">
        <v>210</v>
      </c>
      <c r="C101" s="37"/>
      <c r="D101" s="37"/>
      <c r="E101" s="37"/>
      <c r="F101" s="37"/>
      <c r="G101" s="37"/>
      <c r="H101" s="16" t="s">
        <v>14</v>
      </c>
      <c r="I101" s="17">
        <v>1</v>
      </c>
      <c r="J101" s="24"/>
      <c r="K101" s="24"/>
      <c r="L101" s="26"/>
    </row>
    <row r="102" spans="1:12" ht="12.75" customHeight="1" x14ac:dyDescent="0.2">
      <c r="A102" s="16" t="s">
        <v>114</v>
      </c>
      <c r="B102" s="37" t="str">
        <f>'Table 4'!B15</f>
        <v>CARRETE DE 4" FOFO DE 50 CMS DE LONGITUD</v>
      </c>
      <c r="C102" s="37"/>
      <c r="D102" s="37"/>
      <c r="E102" s="37"/>
      <c r="F102" s="37"/>
      <c r="G102" s="37"/>
      <c r="H102" s="16" t="s">
        <v>14</v>
      </c>
      <c r="I102" s="17">
        <v>3</v>
      </c>
      <c r="J102" s="24"/>
      <c r="K102" s="24"/>
      <c r="L102" s="26"/>
    </row>
    <row r="103" spans="1:12" ht="36.75" customHeight="1" x14ac:dyDescent="0.2">
      <c r="A103" s="16" t="s">
        <v>65</v>
      </c>
      <c r="B103" s="37" t="str">
        <f>'Table 4'!B16</f>
        <v>VALVULA EXPULSORA DE AIRE DE 1" INCL. SILLETA, TUBERIA DE 1" FIERRO GALVANIZADO, MANO DE OBRA, HERRAMIENTA Y   EQUIPO   NECESARIO   PARA   SU   CORRECTA   Y   TOTAL EJECUCIÓN</v>
      </c>
      <c r="C103" s="37"/>
      <c r="D103" s="37"/>
      <c r="E103" s="37"/>
      <c r="F103" s="37"/>
      <c r="G103" s="37"/>
      <c r="H103" s="16" t="s">
        <v>14</v>
      </c>
      <c r="I103" s="17">
        <v>3</v>
      </c>
      <c r="J103" s="24"/>
      <c r="K103" s="24"/>
      <c r="L103" s="26"/>
    </row>
    <row r="104" spans="1:12" ht="12.75" customHeight="1" x14ac:dyDescent="0.2">
      <c r="A104" s="16" t="s">
        <v>117</v>
      </c>
      <c r="B104" s="37" t="str">
        <f>'Table 4'!B17</f>
        <v>VALVULA CHECK DE 4"</v>
      </c>
      <c r="C104" s="37"/>
      <c r="D104" s="37"/>
      <c r="E104" s="37"/>
      <c r="F104" s="37"/>
      <c r="G104" s="37"/>
      <c r="H104" s="16" t="s">
        <v>14</v>
      </c>
      <c r="I104" s="17">
        <v>3</v>
      </c>
      <c r="J104" s="24"/>
      <c r="K104" s="24"/>
      <c r="L104" s="26"/>
    </row>
    <row r="105" spans="1:12" ht="12.75" customHeight="1" x14ac:dyDescent="0.2">
      <c r="A105" s="16" t="s">
        <v>119</v>
      </c>
      <c r="B105" s="37" t="str">
        <f>'Table 4'!B18</f>
        <v>EXTREMIDAD DE 5" DE FOFO DE 25 CMS DE LONGITUD</v>
      </c>
      <c r="C105" s="37"/>
      <c r="D105" s="37"/>
      <c r="E105" s="37"/>
      <c r="F105" s="37"/>
      <c r="G105" s="37"/>
      <c r="H105" s="16" t="s">
        <v>14</v>
      </c>
      <c r="I105" s="17">
        <v>3</v>
      </c>
      <c r="J105" s="24"/>
      <c r="K105" s="24"/>
      <c r="L105" s="26"/>
    </row>
    <row r="106" spans="1:12" ht="12.75" customHeight="1" x14ac:dyDescent="0.2">
      <c r="A106" s="16" t="s">
        <v>121</v>
      </c>
      <c r="B106" s="37" t="str">
        <f>'Table 4'!B19</f>
        <v>JUNTA DRESSER DE 4"</v>
      </c>
      <c r="C106" s="37"/>
      <c r="D106" s="37"/>
      <c r="E106" s="37"/>
      <c r="F106" s="37"/>
      <c r="G106" s="37"/>
      <c r="H106" s="16" t="s">
        <v>14</v>
      </c>
      <c r="I106" s="17">
        <v>3</v>
      </c>
      <c r="J106" s="24"/>
      <c r="K106" s="24"/>
      <c r="L106" s="26"/>
    </row>
    <row r="107" spans="1:12" ht="12.75" customHeight="1" x14ac:dyDescent="0.2">
      <c r="A107" s="16" t="s">
        <v>123</v>
      </c>
      <c r="B107" s="37" t="str">
        <f>'Table 4'!B20</f>
        <v>EXTREMIDAD DE 4" DE FOFO DE 50 CMS DE LARGO</v>
      </c>
      <c r="C107" s="37"/>
      <c r="D107" s="37"/>
      <c r="E107" s="37"/>
      <c r="F107" s="37"/>
      <c r="G107" s="37"/>
      <c r="H107" s="16" t="s">
        <v>14</v>
      </c>
      <c r="I107" s="17">
        <v>3</v>
      </c>
      <c r="J107" s="24"/>
      <c r="K107" s="24"/>
      <c r="L107" s="26"/>
    </row>
    <row r="108" spans="1:12" ht="12.75" customHeight="1" x14ac:dyDescent="0.2">
      <c r="A108" s="16" t="s">
        <v>84</v>
      </c>
      <c r="B108" s="37" t="str">
        <f>'Table 4'!B21</f>
        <v>VALVULA MARIPOSA DE 4"</v>
      </c>
      <c r="C108" s="37"/>
      <c r="D108" s="37"/>
      <c r="E108" s="37"/>
      <c r="F108" s="37"/>
      <c r="G108" s="37"/>
      <c r="H108" s="16" t="s">
        <v>14</v>
      </c>
      <c r="I108" s="17">
        <v>3</v>
      </c>
      <c r="J108" s="24"/>
      <c r="K108" s="24"/>
      <c r="L108" s="26"/>
    </row>
    <row r="109" spans="1:12" ht="12.75" customHeight="1" x14ac:dyDescent="0.2">
      <c r="A109" s="16" t="s">
        <v>82</v>
      </c>
      <c r="B109" s="37" t="str">
        <f>'Table 4'!B22</f>
        <v>CODO DE 4" 45 GRADOS BRIDADO</v>
      </c>
      <c r="C109" s="37"/>
      <c r="D109" s="37"/>
      <c r="E109" s="37"/>
      <c r="F109" s="37"/>
      <c r="G109" s="37"/>
      <c r="H109" s="16" t="s">
        <v>14</v>
      </c>
      <c r="I109" s="17">
        <v>3</v>
      </c>
      <c r="J109" s="24"/>
      <c r="K109" s="24"/>
      <c r="L109" s="26"/>
    </row>
    <row r="110" spans="1:12" ht="12.75" customHeight="1" x14ac:dyDescent="0.2">
      <c r="A110" s="16" t="s">
        <v>127</v>
      </c>
      <c r="B110" s="37" t="str">
        <f>'Table 4'!B23</f>
        <v>EMPAQUE DE NEOPRENO DE 6"</v>
      </c>
      <c r="C110" s="37"/>
      <c r="D110" s="37"/>
      <c r="E110" s="37"/>
      <c r="F110" s="37"/>
      <c r="G110" s="37"/>
      <c r="H110" s="16" t="s">
        <v>14</v>
      </c>
      <c r="I110" s="17">
        <v>27</v>
      </c>
      <c r="J110" s="18"/>
      <c r="K110" s="18"/>
      <c r="L110" s="26"/>
    </row>
    <row r="111" spans="1:12" ht="12.75" customHeight="1" x14ac:dyDescent="0.2">
      <c r="A111" s="16" t="s">
        <v>129</v>
      </c>
      <c r="B111" s="37" t="str">
        <f>'Table 4'!B24</f>
        <v>EMPAQUE DE NEOPRENO DE 4"</v>
      </c>
      <c r="C111" s="37"/>
      <c r="D111" s="37"/>
      <c r="E111" s="37"/>
      <c r="F111" s="37"/>
      <c r="G111" s="37"/>
      <c r="H111" s="16" t="s">
        <v>14</v>
      </c>
      <c r="I111" s="17">
        <v>27</v>
      </c>
      <c r="J111" s="18"/>
      <c r="K111" s="18"/>
      <c r="L111" s="26"/>
    </row>
    <row r="112" spans="1:12" ht="12.75" customHeight="1" x14ac:dyDescent="0.2">
      <c r="A112" s="16" t="s">
        <v>96</v>
      </c>
      <c r="B112" s="37" t="str">
        <f>'Table 4'!B25</f>
        <v>TORNILLO 3/4X 3 1/2" TIPO MAQUINA</v>
      </c>
      <c r="C112" s="37"/>
      <c r="D112" s="37"/>
      <c r="E112" s="37"/>
      <c r="F112" s="37"/>
      <c r="G112" s="37"/>
      <c r="H112" s="16" t="s">
        <v>14</v>
      </c>
      <c r="I112" s="17">
        <v>216</v>
      </c>
      <c r="J112" s="18"/>
      <c r="K112" s="18"/>
      <c r="L112" s="26"/>
    </row>
    <row r="113" spans="1:12" ht="12.75" customHeight="1" x14ac:dyDescent="0.2">
      <c r="A113" s="16" t="s">
        <v>132</v>
      </c>
      <c r="B113" s="37" t="str">
        <f>'Table 4'!B26</f>
        <v>TORNILOLO 5/8 X 3" TIPO MAQUINA</v>
      </c>
      <c r="C113" s="37"/>
      <c r="D113" s="37"/>
      <c r="E113" s="37"/>
      <c r="F113" s="37"/>
      <c r="G113" s="37"/>
      <c r="H113" s="16" t="s">
        <v>14</v>
      </c>
      <c r="I113" s="17">
        <v>216</v>
      </c>
      <c r="J113" s="18"/>
      <c r="K113" s="18"/>
      <c r="L113" s="26"/>
    </row>
    <row r="114" spans="1:12" ht="12.75" customHeight="1" x14ac:dyDescent="0.2">
      <c r="A114" s="15"/>
      <c r="B114" s="41" t="s">
        <v>211</v>
      </c>
      <c r="C114" s="40"/>
      <c r="D114" s="40"/>
      <c r="E114" s="40"/>
      <c r="F114" s="40"/>
      <c r="G114" s="40"/>
      <c r="H114" s="15"/>
      <c r="I114" s="15"/>
      <c r="J114" s="15"/>
      <c r="K114" s="15"/>
      <c r="L114" s="33">
        <f>SUM(L96:L113)</f>
        <v>0</v>
      </c>
    </row>
    <row r="115" spans="1:12" ht="12.75" customHeight="1" x14ac:dyDescent="0.2">
      <c r="A115" s="15"/>
      <c r="B115" s="41" t="s">
        <v>208</v>
      </c>
      <c r="C115" s="40"/>
      <c r="D115" s="40"/>
      <c r="E115" s="40"/>
      <c r="F115" s="40"/>
      <c r="G115" s="40"/>
      <c r="H115" s="15"/>
      <c r="I115" s="15"/>
      <c r="J115" s="15"/>
      <c r="K115" s="15"/>
      <c r="L115" s="26"/>
    </row>
    <row r="116" spans="1:12" ht="12.75" customHeight="1" x14ac:dyDescent="0.2">
      <c r="A116" s="16" t="s">
        <v>52</v>
      </c>
      <c r="B116" s="37" t="str">
        <f>'Table 4'!B29</f>
        <v>TEE DE 10" X10" FOFO BRIDADA</v>
      </c>
      <c r="C116" s="37"/>
      <c r="D116" s="37"/>
      <c r="E116" s="37"/>
      <c r="F116" s="37"/>
      <c r="G116" s="37"/>
      <c r="H116" s="16" t="s">
        <v>14</v>
      </c>
      <c r="I116" s="17">
        <v>1</v>
      </c>
      <c r="J116" s="24"/>
      <c r="K116" s="24"/>
      <c r="L116" s="26"/>
    </row>
    <row r="117" spans="1:12" ht="12.75" customHeight="1" x14ac:dyDescent="0.2">
      <c r="A117" s="16" t="s">
        <v>136</v>
      </c>
      <c r="B117" s="37" t="str">
        <f>'Table 4'!B30</f>
        <v>CAJA ESPECIAL PARA CONTROL DE VALVULAS</v>
      </c>
      <c r="C117" s="37"/>
      <c r="D117" s="37"/>
      <c r="E117" s="37"/>
      <c r="F117" s="37"/>
      <c r="G117" s="37"/>
      <c r="H117" s="16" t="s">
        <v>14</v>
      </c>
      <c r="I117" s="17">
        <v>1</v>
      </c>
      <c r="J117" s="24"/>
      <c r="K117" s="24"/>
      <c r="L117" s="26"/>
    </row>
    <row r="118" spans="1:12" ht="12.75" customHeight="1" x14ac:dyDescent="0.2">
      <c r="A118" s="16" t="s">
        <v>138</v>
      </c>
      <c r="B118" s="37" t="str">
        <f>'Table 4'!B31</f>
        <v>VALVULA COMPUERTA DE 10" DE DIAMETRO</v>
      </c>
      <c r="C118" s="37"/>
      <c r="D118" s="37"/>
      <c r="E118" s="37"/>
      <c r="F118" s="37"/>
      <c r="G118" s="37"/>
      <c r="H118" s="16" t="s">
        <v>14</v>
      </c>
      <c r="I118" s="17">
        <v>2</v>
      </c>
      <c r="J118" s="24"/>
      <c r="K118" s="24"/>
      <c r="L118" s="26"/>
    </row>
    <row r="119" spans="1:12" ht="12.75" customHeight="1" x14ac:dyDescent="0.2">
      <c r="A119" s="16" t="s">
        <v>140</v>
      </c>
      <c r="B119" s="37" t="str">
        <f>'Table 4'!B32</f>
        <v>JUNTA GIBAULT DE 10" DE DIAMETRO</v>
      </c>
      <c r="C119" s="37"/>
      <c r="D119" s="37"/>
      <c r="E119" s="37"/>
      <c r="F119" s="37"/>
      <c r="G119" s="37"/>
      <c r="H119" s="16" t="s">
        <v>14</v>
      </c>
      <c r="I119" s="17">
        <v>3</v>
      </c>
      <c r="J119" s="24"/>
      <c r="K119" s="24"/>
      <c r="L119" s="26"/>
    </row>
    <row r="120" spans="1:12" ht="12.75" customHeight="1" x14ac:dyDescent="0.2">
      <c r="A120" s="16" t="s">
        <v>40</v>
      </c>
      <c r="B120" s="37" t="str">
        <f>'Table 4'!B33</f>
        <v>EMPAQUE DE NEOPRENO DE 10"</v>
      </c>
      <c r="C120" s="37"/>
      <c r="D120" s="37"/>
      <c r="E120" s="37"/>
      <c r="F120" s="37"/>
      <c r="G120" s="37"/>
      <c r="H120" s="16" t="s">
        <v>14</v>
      </c>
      <c r="I120" s="17">
        <v>5</v>
      </c>
      <c r="J120" s="18"/>
      <c r="K120" s="18"/>
      <c r="L120" s="26"/>
    </row>
    <row r="121" spans="1:12" ht="12.75" customHeight="1" x14ac:dyDescent="0.2">
      <c r="A121" s="16" t="s">
        <v>42</v>
      </c>
      <c r="B121" s="37" t="str">
        <f>'Table 4'!B34</f>
        <v>TORNILLO DE 3/4"X4" ( 12 PZAS POR BRIDA)</v>
      </c>
      <c r="C121" s="37"/>
      <c r="D121" s="37"/>
      <c r="E121" s="37"/>
      <c r="F121" s="37"/>
      <c r="G121" s="37"/>
      <c r="H121" s="16" t="s">
        <v>14</v>
      </c>
      <c r="I121" s="17">
        <v>60</v>
      </c>
      <c r="J121" s="18"/>
      <c r="K121" s="18"/>
      <c r="L121" s="26"/>
    </row>
    <row r="122" spans="1:12" ht="12.75" customHeight="1" x14ac:dyDescent="0.2">
      <c r="A122" s="16" t="s">
        <v>20</v>
      </c>
      <c r="B122" s="37" t="str">
        <f>'Table 4'!B35</f>
        <v>TUBERIA PVC 10" RD 26</v>
      </c>
      <c r="C122" s="37"/>
      <c r="D122" s="37"/>
      <c r="E122" s="37"/>
      <c r="F122" s="37"/>
      <c r="G122" s="37"/>
      <c r="H122" s="16" t="s">
        <v>22</v>
      </c>
      <c r="I122" s="17">
        <v>8.67</v>
      </c>
      <c r="J122" s="18"/>
      <c r="K122" s="18"/>
      <c r="L122" s="26"/>
    </row>
    <row r="123" spans="1:12" ht="16.5" customHeight="1" x14ac:dyDescent="0.2">
      <c r="A123" s="16" t="s">
        <v>142</v>
      </c>
      <c r="B123" s="37" t="s">
        <v>143</v>
      </c>
      <c r="C123" s="37"/>
      <c r="D123" s="37"/>
      <c r="E123" s="37"/>
      <c r="F123" s="37"/>
      <c r="G123" s="37"/>
      <c r="H123" s="16" t="s">
        <v>14</v>
      </c>
      <c r="I123" s="17">
        <v>1</v>
      </c>
      <c r="J123" s="24"/>
      <c r="K123" s="24"/>
      <c r="L123" s="26"/>
    </row>
    <row r="124" spans="1:12" ht="15.75" customHeight="1" x14ac:dyDescent="0.2">
      <c r="A124" s="15"/>
      <c r="B124" s="40" t="s">
        <v>144</v>
      </c>
      <c r="C124" s="40"/>
      <c r="D124" s="40"/>
      <c r="E124" s="40"/>
      <c r="F124" s="40"/>
      <c r="G124" s="40"/>
      <c r="H124" s="15"/>
      <c r="I124" s="15"/>
      <c r="J124" s="15"/>
      <c r="K124" s="15"/>
      <c r="L124" s="33">
        <f>SUM(L116:L123)</f>
        <v>0</v>
      </c>
    </row>
    <row r="125" spans="1:12" ht="14.25" customHeight="1" x14ac:dyDescent="0.2">
      <c r="A125" s="15"/>
      <c r="B125" s="40" t="s">
        <v>145</v>
      </c>
      <c r="C125" s="40"/>
      <c r="D125" s="40"/>
      <c r="E125" s="40"/>
      <c r="F125" s="40"/>
      <c r="G125" s="40"/>
      <c r="H125" s="15"/>
      <c r="I125" s="15"/>
      <c r="J125" s="15"/>
      <c r="K125" s="15"/>
      <c r="L125" s="28"/>
    </row>
    <row r="126" spans="1:12" ht="13.5" customHeight="1" x14ac:dyDescent="0.2">
      <c r="A126" s="16" t="s">
        <v>52</v>
      </c>
      <c r="B126" s="37" t="s">
        <v>53</v>
      </c>
      <c r="C126" s="37"/>
      <c r="D126" s="37"/>
      <c r="E126" s="37"/>
      <c r="F126" s="37"/>
      <c r="G126" s="37"/>
      <c r="H126" s="16" t="s">
        <v>14</v>
      </c>
      <c r="I126" s="17">
        <v>1</v>
      </c>
      <c r="J126" s="24"/>
      <c r="K126" s="24"/>
      <c r="L126" s="26"/>
    </row>
    <row r="127" spans="1:12" x14ac:dyDescent="0.2">
      <c r="A127" s="16" t="s">
        <v>136</v>
      </c>
      <c r="B127" s="37" t="s">
        <v>137</v>
      </c>
      <c r="C127" s="37"/>
      <c r="D127" s="37"/>
      <c r="E127" s="37"/>
      <c r="F127" s="37"/>
      <c r="G127" s="37"/>
      <c r="H127" s="16" t="s">
        <v>14</v>
      </c>
      <c r="I127" s="17">
        <v>1</v>
      </c>
      <c r="J127" s="24"/>
      <c r="K127" s="24"/>
      <c r="L127" s="26"/>
    </row>
    <row r="128" spans="1:12" x14ac:dyDescent="0.2">
      <c r="A128" s="16" t="s">
        <v>138</v>
      </c>
      <c r="B128" s="37" t="s">
        <v>139</v>
      </c>
      <c r="C128" s="37"/>
      <c r="D128" s="37"/>
      <c r="E128" s="37"/>
      <c r="F128" s="37"/>
      <c r="G128" s="37"/>
      <c r="H128" s="16" t="s">
        <v>14</v>
      </c>
      <c r="I128" s="17">
        <v>1</v>
      </c>
      <c r="J128" s="24"/>
      <c r="K128" s="24"/>
      <c r="L128" s="26"/>
    </row>
    <row r="129" spans="1:13" x14ac:dyDescent="0.2">
      <c r="A129" s="16" t="s">
        <v>140</v>
      </c>
      <c r="B129" s="37" t="s">
        <v>141</v>
      </c>
      <c r="C129" s="37"/>
      <c r="D129" s="37"/>
      <c r="E129" s="37"/>
      <c r="F129" s="37"/>
      <c r="G129" s="37"/>
      <c r="H129" s="16" t="s">
        <v>14</v>
      </c>
      <c r="I129" s="17">
        <v>1</v>
      </c>
      <c r="J129" s="24"/>
      <c r="K129" s="24"/>
      <c r="L129" s="26"/>
    </row>
    <row r="130" spans="1:13" x14ac:dyDescent="0.2">
      <c r="A130" s="16" t="s">
        <v>40</v>
      </c>
      <c r="B130" s="37" t="s">
        <v>41</v>
      </c>
      <c r="C130" s="37"/>
      <c r="D130" s="37"/>
      <c r="E130" s="37"/>
      <c r="F130" s="37"/>
      <c r="G130" s="37"/>
      <c r="H130" s="16" t="s">
        <v>14</v>
      </c>
      <c r="I130" s="17">
        <v>5</v>
      </c>
      <c r="J130" s="18"/>
      <c r="K130" s="18"/>
      <c r="L130" s="26"/>
    </row>
    <row r="131" spans="1:13" x14ac:dyDescent="0.2">
      <c r="A131" s="16" t="s">
        <v>42</v>
      </c>
      <c r="B131" s="37" t="s">
        <v>43</v>
      </c>
      <c r="C131" s="37"/>
      <c r="D131" s="37"/>
      <c r="E131" s="37"/>
      <c r="F131" s="37"/>
      <c r="G131" s="37"/>
      <c r="H131" s="16" t="s">
        <v>14</v>
      </c>
      <c r="I131" s="17">
        <v>60</v>
      </c>
      <c r="J131" s="18"/>
      <c r="K131" s="18"/>
      <c r="L131" s="26"/>
    </row>
    <row r="132" spans="1:13" x14ac:dyDescent="0.2">
      <c r="A132" s="16" t="s">
        <v>142</v>
      </c>
      <c r="B132" s="37" t="s">
        <v>146</v>
      </c>
      <c r="C132" s="37"/>
      <c r="D132" s="37"/>
      <c r="E132" s="37"/>
      <c r="F132" s="37"/>
      <c r="G132" s="37"/>
      <c r="H132" s="16" t="s">
        <v>14</v>
      </c>
      <c r="I132" s="17">
        <v>1</v>
      </c>
      <c r="J132" s="24"/>
      <c r="K132" s="24"/>
      <c r="L132" s="26"/>
    </row>
    <row r="133" spans="1:13" ht="12.75" customHeight="1" x14ac:dyDescent="0.2">
      <c r="A133" s="15"/>
      <c r="B133" s="40" t="s">
        <v>147</v>
      </c>
      <c r="C133" s="40"/>
      <c r="D133" s="40"/>
      <c r="E133" s="40"/>
      <c r="F133" s="40"/>
      <c r="G133" s="40"/>
      <c r="H133" s="15"/>
      <c r="I133" s="15"/>
      <c r="J133" s="15"/>
      <c r="K133" s="15"/>
      <c r="L133" s="33">
        <f>SUM(L126:L132)</f>
        <v>0</v>
      </c>
    </row>
    <row r="134" spans="1:13" ht="12" customHeight="1" x14ac:dyDescent="0.2">
      <c r="A134" s="15"/>
      <c r="B134" s="40" t="s">
        <v>148</v>
      </c>
      <c r="C134" s="40"/>
      <c r="D134" s="40"/>
      <c r="E134" s="40"/>
      <c r="F134" s="40"/>
      <c r="G134" s="40"/>
      <c r="H134" s="15"/>
      <c r="I134" s="15"/>
      <c r="J134" s="15"/>
      <c r="K134" s="15"/>
      <c r="L134" s="33">
        <v>0</v>
      </c>
      <c r="M134" s="31"/>
    </row>
    <row r="135" spans="1:13" x14ac:dyDescent="0.2">
      <c r="A135" s="15"/>
      <c r="B135" s="40" t="s">
        <v>149</v>
      </c>
      <c r="C135" s="40"/>
      <c r="D135" s="40"/>
      <c r="E135" s="40"/>
      <c r="F135" s="40"/>
      <c r="G135" s="40"/>
      <c r="H135" s="15"/>
      <c r="I135" s="15"/>
      <c r="J135" s="15"/>
      <c r="K135" s="15"/>
      <c r="L135" s="28"/>
    </row>
    <row r="136" spans="1:13" ht="24.75" customHeight="1" x14ac:dyDescent="0.2">
      <c r="A136" s="22">
        <v>106</v>
      </c>
      <c r="B136" s="37" t="s">
        <v>150</v>
      </c>
      <c r="C136" s="37"/>
      <c r="D136" s="37"/>
      <c r="E136" s="37"/>
      <c r="F136" s="37"/>
      <c r="G136" s="37"/>
      <c r="H136" s="16" t="s">
        <v>151</v>
      </c>
      <c r="I136" s="17">
        <v>1</v>
      </c>
      <c r="J136" s="24"/>
      <c r="K136" s="24"/>
      <c r="L136" s="26"/>
    </row>
    <row r="137" spans="1:13" ht="57" customHeight="1" x14ac:dyDescent="0.2">
      <c r="A137" s="22">
        <v>107</v>
      </c>
      <c r="B137" s="36" t="s">
        <v>212</v>
      </c>
      <c r="C137" s="37"/>
      <c r="D137" s="37"/>
      <c r="E137" s="37"/>
      <c r="F137" s="37"/>
      <c r="G137" s="37"/>
      <c r="H137" s="16" t="s">
        <v>151</v>
      </c>
      <c r="I137" s="17">
        <v>1</v>
      </c>
      <c r="J137" s="24"/>
      <c r="K137" s="24"/>
      <c r="L137" s="26"/>
    </row>
    <row r="138" spans="1:13" ht="14.25" customHeight="1" x14ac:dyDescent="0.2">
      <c r="A138" s="15"/>
      <c r="B138" s="40" t="s">
        <v>152</v>
      </c>
      <c r="C138" s="40"/>
      <c r="D138" s="40"/>
      <c r="E138" s="40"/>
      <c r="F138" s="40"/>
      <c r="G138" s="40"/>
      <c r="H138" s="15"/>
      <c r="I138" s="15"/>
      <c r="J138" s="15"/>
      <c r="K138" s="15"/>
      <c r="L138" s="33">
        <f>L137+L136</f>
        <v>0</v>
      </c>
    </row>
    <row r="139" spans="1:13" ht="13.5" customHeight="1" x14ac:dyDescent="0.2">
      <c r="A139" s="15"/>
      <c r="B139" s="40" t="s">
        <v>153</v>
      </c>
      <c r="C139" s="40"/>
      <c r="D139" s="40"/>
      <c r="E139" s="40"/>
      <c r="F139" s="40"/>
      <c r="G139" s="40"/>
      <c r="H139" s="15"/>
      <c r="I139" s="15"/>
      <c r="J139" s="15"/>
      <c r="K139" s="15"/>
      <c r="L139" s="28"/>
    </row>
    <row r="140" spans="1:13" ht="14.25" customHeight="1" x14ac:dyDescent="0.2">
      <c r="A140" s="22">
        <v>1</v>
      </c>
      <c r="B140" s="37" t="s">
        <v>7</v>
      </c>
      <c r="C140" s="37"/>
      <c r="D140" s="37"/>
      <c r="E140" s="37"/>
      <c r="F140" s="37"/>
      <c r="G140" s="37"/>
      <c r="H140" s="16" t="s">
        <v>8</v>
      </c>
      <c r="I140" s="17">
        <v>21.74</v>
      </c>
      <c r="J140" s="18"/>
      <c r="K140" s="18"/>
      <c r="L140" s="26"/>
    </row>
    <row r="141" spans="1:13" ht="57.75" customHeight="1" x14ac:dyDescent="0.2">
      <c r="A141" s="22">
        <v>2</v>
      </c>
      <c r="B141" s="36" t="s">
        <v>213</v>
      </c>
      <c r="C141" s="37"/>
      <c r="D141" s="37"/>
      <c r="E141" s="37"/>
      <c r="F141" s="37"/>
      <c r="G141" s="37"/>
      <c r="H141" s="16" t="s">
        <v>3</v>
      </c>
      <c r="I141" s="17">
        <v>7.6</v>
      </c>
      <c r="J141" s="18"/>
      <c r="K141" s="18"/>
      <c r="L141" s="26"/>
    </row>
    <row r="142" spans="1:13" ht="24" customHeight="1" x14ac:dyDescent="0.2">
      <c r="A142" s="22">
        <v>20</v>
      </c>
      <c r="B142" s="37" t="s">
        <v>154</v>
      </c>
      <c r="C142" s="37"/>
      <c r="D142" s="37"/>
      <c r="E142" s="37"/>
      <c r="F142" s="37"/>
      <c r="G142" s="37"/>
      <c r="H142" s="16" t="s">
        <v>3</v>
      </c>
      <c r="I142" s="17">
        <v>3.8</v>
      </c>
      <c r="J142" s="18"/>
      <c r="K142" s="18"/>
      <c r="L142" s="26"/>
    </row>
    <row r="143" spans="1:13" ht="27" customHeight="1" x14ac:dyDescent="0.2">
      <c r="A143" s="22">
        <v>21</v>
      </c>
      <c r="B143" s="36" t="s">
        <v>214</v>
      </c>
      <c r="C143" s="37"/>
      <c r="D143" s="37"/>
      <c r="E143" s="37"/>
      <c r="F143" s="37"/>
      <c r="G143" s="37"/>
      <c r="H143" s="16" t="s">
        <v>3</v>
      </c>
      <c r="I143" s="17">
        <v>6.08</v>
      </c>
      <c r="J143" s="24"/>
      <c r="K143" s="24"/>
      <c r="L143" s="26"/>
    </row>
    <row r="144" spans="1:13" ht="25.5" customHeight="1" x14ac:dyDescent="0.2">
      <c r="A144" s="22">
        <v>22</v>
      </c>
      <c r="B144" s="37" t="s">
        <v>155</v>
      </c>
      <c r="C144" s="37"/>
      <c r="D144" s="37"/>
      <c r="E144" s="37"/>
      <c r="F144" s="37"/>
      <c r="G144" s="37"/>
      <c r="H144" s="16" t="s">
        <v>8</v>
      </c>
      <c r="I144" s="17">
        <v>28.85</v>
      </c>
      <c r="J144" s="18"/>
      <c r="K144" s="18"/>
      <c r="L144" s="26"/>
    </row>
    <row r="145" spans="1:12" ht="24.75" customHeight="1" x14ac:dyDescent="0.2">
      <c r="A145" s="22">
        <v>23</v>
      </c>
      <c r="B145" s="37" t="s">
        <v>156</v>
      </c>
      <c r="C145" s="37"/>
      <c r="D145" s="37"/>
      <c r="E145" s="37"/>
      <c r="F145" s="37"/>
      <c r="G145" s="37"/>
      <c r="H145" s="16" t="s">
        <v>8</v>
      </c>
      <c r="I145" s="17">
        <v>21.74</v>
      </c>
      <c r="J145" s="18"/>
      <c r="K145" s="18"/>
      <c r="L145" s="26"/>
    </row>
    <row r="146" spans="1:12" ht="36" customHeight="1" x14ac:dyDescent="0.2">
      <c r="A146" s="22">
        <v>24</v>
      </c>
      <c r="B146" s="36" t="s">
        <v>215</v>
      </c>
      <c r="C146" s="37"/>
      <c r="D146" s="37"/>
      <c r="E146" s="37"/>
      <c r="F146" s="37"/>
      <c r="G146" s="37"/>
      <c r="H146" s="16" t="s">
        <v>3</v>
      </c>
      <c r="I146" s="17">
        <v>2.17</v>
      </c>
      <c r="J146" s="24"/>
      <c r="K146" s="24"/>
      <c r="L146" s="26"/>
    </row>
    <row r="147" spans="1:12" ht="34.5" customHeight="1" x14ac:dyDescent="0.2">
      <c r="A147" s="22">
        <v>25</v>
      </c>
      <c r="B147" s="37" t="s">
        <v>157</v>
      </c>
      <c r="C147" s="37"/>
      <c r="D147" s="37"/>
      <c r="E147" s="37"/>
      <c r="F147" s="37"/>
      <c r="G147" s="37"/>
      <c r="H147" s="16" t="s">
        <v>3</v>
      </c>
      <c r="I147" s="17">
        <v>1.4</v>
      </c>
      <c r="J147" s="24"/>
      <c r="K147" s="24"/>
      <c r="L147" s="26"/>
    </row>
    <row r="148" spans="1:12" ht="23.25" customHeight="1" x14ac:dyDescent="0.2">
      <c r="A148" s="22">
        <v>26</v>
      </c>
      <c r="B148" s="37" t="s">
        <v>158</v>
      </c>
      <c r="C148" s="37"/>
      <c r="D148" s="37"/>
      <c r="E148" s="37"/>
      <c r="F148" s="37"/>
      <c r="G148" s="37"/>
      <c r="H148" s="16" t="s">
        <v>8</v>
      </c>
      <c r="I148" s="17">
        <v>130.4</v>
      </c>
      <c r="J148" s="18"/>
      <c r="K148" s="18"/>
      <c r="L148" s="26"/>
    </row>
    <row r="149" spans="1:12" ht="22.5" customHeight="1" x14ac:dyDescent="0.2">
      <c r="A149" s="22">
        <v>27</v>
      </c>
      <c r="B149" s="37" t="s">
        <v>159</v>
      </c>
      <c r="C149" s="37"/>
      <c r="D149" s="37"/>
      <c r="E149" s="37"/>
      <c r="F149" s="37"/>
      <c r="G149" s="37"/>
      <c r="H149" s="16" t="s">
        <v>8</v>
      </c>
      <c r="I149" s="17">
        <v>18.649999999999999</v>
      </c>
      <c r="J149" s="18"/>
      <c r="K149" s="18"/>
      <c r="L149" s="26"/>
    </row>
    <row r="150" spans="1:12" ht="23.25" customHeight="1" x14ac:dyDescent="0.2">
      <c r="A150" s="22">
        <v>28</v>
      </c>
      <c r="B150" s="37" t="s">
        <v>160</v>
      </c>
      <c r="C150" s="37"/>
      <c r="D150" s="37"/>
      <c r="E150" s="37"/>
      <c r="F150" s="37"/>
      <c r="G150" s="37"/>
      <c r="H150" s="16" t="s">
        <v>8</v>
      </c>
      <c r="I150" s="17">
        <v>21.03</v>
      </c>
      <c r="J150" s="18"/>
      <c r="K150" s="18"/>
      <c r="L150" s="26"/>
    </row>
    <row r="151" spans="1:12" ht="22.5" customHeight="1" x14ac:dyDescent="0.2">
      <c r="A151" s="22">
        <v>29</v>
      </c>
      <c r="B151" s="37" t="s">
        <v>161</v>
      </c>
      <c r="C151" s="37"/>
      <c r="D151" s="37"/>
      <c r="E151" s="37"/>
      <c r="F151" s="37"/>
      <c r="G151" s="37"/>
      <c r="H151" s="16" t="s">
        <v>162</v>
      </c>
      <c r="I151" s="17">
        <v>5</v>
      </c>
      <c r="J151" s="24"/>
      <c r="K151" s="24"/>
      <c r="L151" s="26"/>
    </row>
    <row r="152" spans="1:12" ht="33" customHeight="1" x14ac:dyDescent="0.2">
      <c r="A152" s="22">
        <v>30</v>
      </c>
      <c r="B152" s="36" t="s">
        <v>216</v>
      </c>
      <c r="C152" s="37"/>
      <c r="D152" s="37"/>
      <c r="E152" s="37"/>
      <c r="F152" s="37"/>
      <c r="G152" s="37"/>
      <c r="H152" s="16" t="s">
        <v>8</v>
      </c>
      <c r="I152" s="17">
        <v>21.03</v>
      </c>
      <c r="J152" s="18"/>
      <c r="K152" s="18"/>
      <c r="L152" s="26"/>
    </row>
    <row r="153" spans="1:12" ht="24" customHeight="1" x14ac:dyDescent="0.2">
      <c r="A153" s="22">
        <v>31</v>
      </c>
      <c r="B153" s="37" t="s">
        <v>163</v>
      </c>
      <c r="C153" s="37"/>
      <c r="D153" s="37"/>
      <c r="E153" s="37"/>
      <c r="F153" s="37"/>
      <c r="G153" s="37"/>
      <c r="H153" s="16" t="s">
        <v>9</v>
      </c>
      <c r="I153" s="17">
        <v>120</v>
      </c>
      <c r="J153" s="18"/>
      <c r="K153" s="18"/>
      <c r="L153" s="26"/>
    </row>
    <row r="154" spans="1:12" ht="22.5" customHeight="1" x14ac:dyDescent="0.2">
      <c r="A154" s="22">
        <v>32</v>
      </c>
      <c r="B154" s="37" t="s">
        <v>164</v>
      </c>
      <c r="C154" s="37"/>
      <c r="D154" s="37"/>
      <c r="E154" s="37"/>
      <c r="F154" s="37"/>
      <c r="G154" s="37"/>
      <c r="H154" s="16" t="s">
        <v>8</v>
      </c>
      <c r="I154" s="17">
        <v>21.05</v>
      </c>
      <c r="J154" s="18"/>
      <c r="K154" s="18"/>
      <c r="L154" s="26"/>
    </row>
    <row r="155" spans="1:12" ht="24" customHeight="1" x14ac:dyDescent="0.2">
      <c r="A155" s="22">
        <v>33</v>
      </c>
      <c r="B155" s="37" t="s">
        <v>165</v>
      </c>
      <c r="C155" s="37"/>
      <c r="D155" s="37"/>
      <c r="E155" s="37"/>
      <c r="F155" s="37"/>
      <c r="G155" s="37"/>
      <c r="H155" s="16" t="s">
        <v>8</v>
      </c>
      <c r="I155" s="17">
        <v>130.4</v>
      </c>
      <c r="J155" s="18"/>
      <c r="K155" s="18"/>
      <c r="L155" s="26"/>
    </row>
    <row r="156" spans="1:12" ht="34.5" customHeight="1" x14ac:dyDescent="0.2">
      <c r="A156" s="22">
        <v>34</v>
      </c>
      <c r="B156" s="36" t="s">
        <v>217</v>
      </c>
      <c r="C156" s="37"/>
      <c r="D156" s="37"/>
      <c r="E156" s="37"/>
      <c r="F156" s="37"/>
      <c r="G156" s="37"/>
      <c r="H156" s="16" t="s">
        <v>22</v>
      </c>
      <c r="I156" s="17">
        <v>102.8</v>
      </c>
      <c r="J156" s="18"/>
      <c r="K156" s="18"/>
      <c r="L156" s="26"/>
    </row>
    <row r="157" spans="1:12" ht="44.25" customHeight="1" x14ac:dyDescent="0.2">
      <c r="A157" s="22">
        <v>35</v>
      </c>
      <c r="B157" s="36" t="s">
        <v>218</v>
      </c>
      <c r="C157" s="37"/>
      <c r="D157" s="37"/>
      <c r="E157" s="37"/>
      <c r="F157" s="37"/>
      <c r="G157" s="37"/>
      <c r="H157" s="16" t="s">
        <v>8</v>
      </c>
      <c r="I157" s="17">
        <v>63.55</v>
      </c>
      <c r="J157" s="18"/>
      <c r="K157" s="18"/>
      <c r="L157" s="26"/>
    </row>
    <row r="158" spans="1:12" ht="34.5" customHeight="1" x14ac:dyDescent="0.2">
      <c r="A158" s="22">
        <v>39</v>
      </c>
      <c r="B158" s="37" t="s">
        <v>166</v>
      </c>
      <c r="C158" s="37"/>
      <c r="D158" s="37"/>
      <c r="E158" s="37"/>
      <c r="F158" s="37"/>
      <c r="G158" s="37"/>
      <c r="H158" s="16" t="s">
        <v>167</v>
      </c>
      <c r="I158" s="17">
        <v>1</v>
      </c>
      <c r="J158" s="24"/>
      <c r="K158" s="24"/>
      <c r="L158" s="26"/>
    </row>
    <row r="159" spans="1:12" ht="12.75" customHeight="1" x14ac:dyDescent="0.2">
      <c r="A159" s="22"/>
      <c r="B159" s="37" t="s">
        <v>168</v>
      </c>
      <c r="C159" s="37"/>
      <c r="D159" s="37"/>
      <c r="E159" s="37"/>
      <c r="F159" s="37"/>
      <c r="G159" s="37"/>
      <c r="H159" s="15"/>
      <c r="I159" s="15"/>
      <c r="J159" s="15"/>
      <c r="K159" s="15"/>
      <c r="L159" s="33">
        <v>0</v>
      </c>
    </row>
    <row r="160" spans="1:12" ht="11.25" customHeight="1" x14ac:dyDescent="0.2">
      <c r="A160" s="22"/>
      <c r="B160" s="37" t="s">
        <v>169</v>
      </c>
      <c r="C160" s="37"/>
      <c r="D160" s="37"/>
      <c r="E160" s="37"/>
      <c r="F160" s="37"/>
      <c r="G160" s="37"/>
      <c r="H160" s="15"/>
      <c r="I160" s="15"/>
      <c r="J160" s="15"/>
      <c r="K160" s="15"/>
      <c r="L160" s="26"/>
    </row>
    <row r="161" spans="1:12" ht="72" customHeight="1" x14ac:dyDescent="0.2">
      <c r="A161" s="22" t="s">
        <v>170</v>
      </c>
      <c r="B161" s="36" t="s">
        <v>219</v>
      </c>
      <c r="C161" s="37"/>
      <c r="D161" s="37"/>
      <c r="E161" s="37"/>
      <c r="F161" s="37"/>
      <c r="G161" s="37"/>
      <c r="H161" s="16" t="s">
        <v>171</v>
      </c>
      <c r="I161" s="17">
        <v>100</v>
      </c>
      <c r="J161" s="18"/>
      <c r="K161" s="18"/>
      <c r="L161" s="26"/>
    </row>
    <row r="162" spans="1:12" ht="79.5" customHeight="1" x14ac:dyDescent="0.2">
      <c r="A162" s="22" t="s">
        <v>172</v>
      </c>
      <c r="B162" s="36" t="s">
        <v>220</v>
      </c>
      <c r="C162" s="37"/>
      <c r="D162" s="37"/>
      <c r="E162" s="37"/>
      <c r="F162" s="37"/>
      <c r="G162" s="37"/>
      <c r="H162" s="16" t="s">
        <v>14</v>
      </c>
      <c r="I162" s="17">
        <v>1</v>
      </c>
      <c r="J162" s="24"/>
      <c r="K162" s="24"/>
      <c r="L162" s="26"/>
    </row>
    <row r="163" spans="1:12" ht="115.5" customHeight="1" x14ac:dyDescent="0.2">
      <c r="A163" s="22" t="s">
        <v>173</v>
      </c>
      <c r="B163" s="36" t="s">
        <v>221</v>
      </c>
      <c r="C163" s="37"/>
      <c r="D163" s="37"/>
      <c r="E163" s="37"/>
      <c r="F163" s="37"/>
      <c r="G163" s="37"/>
      <c r="H163" s="16" t="s">
        <v>171</v>
      </c>
      <c r="I163" s="17">
        <v>100</v>
      </c>
      <c r="J163" s="18"/>
      <c r="K163" s="18"/>
      <c r="L163" s="26"/>
    </row>
    <row r="164" spans="1:12" ht="12.75" customHeight="1" x14ac:dyDescent="0.2">
      <c r="A164" s="13"/>
      <c r="B164" s="40" t="s">
        <v>174</v>
      </c>
      <c r="C164" s="40"/>
      <c r="D164" s="40"/>
      <c r="E164" s="40"/>
      <c r="F164" s="40"/>
      <c r="G164" s="40"/>
      <c r="H164" s="13"/>
      <c r="I164" s="13"/>
      <c r="J164" s="13"/>
      <c r="K164" s="13"/>
      <c r="L164" s="33">
        <f>L163+L162+L161</f>
        <v>0</v>
      </c>
    </row>
    <row r="165" spans="1:12" ht="12.75" customHeight="1" x14ac:dyDescent="0.2">
      <c r="B165" s="64"/>
      <c r="C165" s="64"/>
      <c r="D165" s="64"/>
      <c r="E165" s="64"/>
      <c r="F165" s="64"/>
      <c r="G165" s="64"/>
      <c r="H165" s="13"/>
      <c r="I165" s="13"/>
      <c r="J165" s="30"/>
      <c r="K165" s="30"/>
      <c r="L165" s="30"/>
    </row>
    <row r="166" spans="1:12" ht="12.75" customHeight="1" x14ac:dyDescent="0.2">
      <c r="B166" s="65" t="s">
        <v>222</v>
      </c>
      <c r="C166" s="66"/>
      <c r="D166" s="66"/>
      <c r="E166" s="66"/>
      <c r="F166" s="66"/>
      <c r="G166" s="66"/>
      <c r="H166" s="67"/>
      <c r="I166" s="68">
        <f>L164+L159+L138+L134+L33+L29+L15</f>
        <v>0</v>
      </c>
      <c r="J166" s="69"/>
      <c r="K166" s="69"/>
      <c r="L166" s="70"/>
    </row>
    <row r="167" spans="1:12" ht="12.75" customHeight="1" x14ac:dyDescent="0.2">
      <c r="B167" s="65" t="s">
        <v>223</v>
      </c>
      <c r="C167" s="66"/>
      <c r="D167" s="66"/>
      <c r="E167" s="66"/>
      <c r="F167" s="66"/>
      <c r="G167" s="66"/>
      <c r="H167" s="67"/>
      <c r="I167" s="68">
        <f>I166*0.16</f>
        <v>0</v>
      </c>
      <c r="J167" s="69"/>
      <c r="K167" s="69"/>
      <c r="L167" s="70"/>
    </row>
    <row r="168" spans="1:12" ht="12.75" customHeight="1" x14ac:dyDescent="0.2">
      <c r="B168" s="65" t="s">
        <v>224</v>
      </c>
      <c r="C168" s="66"/>
      <c r="D168" s="66"/>
      <c r="E168" s="66"/>
      <c r="F168" s="66"/>
      <c r="G168" s="66"/>
      <c r="H168" s="67"/>
      <c r="I168" s="68">
        <v>0</v>
      </c>
      <c r="J168" s="69"/>
      <c r="K168" s="69"/>
      <c r="L168" s="70"/>
    </row>
  </sheetData>
  <mergeCells count="179">
    <mergeCell ref="B164:G164"/>
    <mergeCell ref="B165:G165"/>
    <mergeCell ref="B166:H166"/>
    <mergeCell ref="B167:H167"/>
    <mergeCell ref="B168:H168"/>
    <mergeCell ref="I166:L166"/>
    <mergeCell ref="I167:L167"/>
    <mergeCell ref="I168:L168"/>
    <mergeCell ref="B163:G163"/>
    <mergeCell ref="B160:G160"/>
    <mergeCell ref="B161:G161"/>
    <mergeCell ref="B162:G162"/>
    <mergeCell ref="B157:G157"/>
    <mergeCell ref="B158:G158"/>
    <mergeCell ref="B159:G159"/>
    <mergeCell ref="B153:G153"/>
    <mergeCell ref="B154:G154"/>
    <mergeCell ref="B155:G155"/>
    <mergeCell ref="B156:G156"/>
    <mergeCell ref="B148:G148"/>
    <mergeCell ref="B149:G149"/>
    <mergeCell ref="B150:G150"/>
    <mergeCell ref="B151:G151"/>
    <mergeCell ref="B152:G152"/>
    <mergeCell ref="B144:G144"/>
    <mergeCell ref="B145:G145"/>
    <mergeCell ref="B146:G146"/>
    <mergeCell ref="B147:G147"/>
    <mergeCell ref="B141:G141"/>
    <mergeCell ref="B142:G142"/>
    <mergeCell ref="B143:G143"/>
    <mergeCell ref="B137:G137"/>
    <mergeCell ref="B138:G138"/>
    <mergeCell ref="B139:G139"/>
    <mergeCell ref="B140:G140"/>
    <mergeCell ref="B132:G132"/>
    <mergeCell ref="B133:G133"/>
    <mergeCell ref="B134:G134"/>
    <mergeCell ref="B135:G135"/>
    <mergeCell ref="B136:G136"/>
    <mergeCell ref="B127:G127"/>
    <mergeCell ref="B128:G128"/>
    <mergeCell ref="B129:G129"/>
    <mergeCell ref="B130:G130"/>
    <mergeCell ref="B131:G131"/>
    <mergeCell ref="B123:G123"/>
    <mergeCell ref="B124:G124"/>
    <mergeCell ref="B125:G125"/>
    <mergeCell ref="B126:G126"/>
    <mergeCell ref="B121:G121"/>
    <mergeCell ref="B122:G122"/>
    <mergeCell ref="B116:G116"/>
    <mergeCell ref="B117:G117"/>
    <mergeCell ref="B118:G118"/>
    <mergeCell ref="B119:G119"/>
    <mergeCell ref="B120:G120"/>
    <mergeCell ref="B111:G111"/>
    <mergeCell ref="B112:G112"/>
    <mergeCell ref="B113:G113"/>
    <mergeCell ref="B114:G114"/>
    <mergeCell ref="B115:G115"/>
    <mergeCell ref="B106:G106"/>
    <mergeCell ref="B107:G107"/>
    <mergeCell ref="B108:G108"/>
    <mergeCell ref="B109:G109"/>
    <mergeCell ref="B110:G110"/>
    <mergeCell ref="B102:G102"/>
    <mergeCell ref="B103:G103"/>
    <mergeCell ref="B104:G104"/>
    <mergeCell ref="B105:G105"/>
    <mergeCell ref="B100:G100"/>
    <mergeCell ref="B101:G101"/>
    <mergeCell ref="B95:G95"/>
    <mergeCell ref="B96:G96"/>
    <mergeCell ref="B97:G97"/>
    <mergeCell ref="B98:G98"/>
    <mergeCell ref="B99:G99"/>
    <mergeCell ref="B90:G90"/>
    <mergeCell ref="B91:G91"/>
    <mergeCell ref="B92:G92"/>
    <mergeCell ref="B93:G93"/>
    <mergeCell ref="B94:G94"/>
    <mergeCell ref="B85:G85"/>
    <mergeCell ref="B86:G86"/>
    <mergeCell ref="B87:G87"/>
    <mergeCell ref="B88:G88"/>
    <mergeCell ref="B89:G89"/>
    <mergeCell ref="B80:G80"/>
    <mergeCell ref="B81:G81"/>
    <mergeCell ref="B82:G82"/>
    <mergeCell ref="B83:G83"/>
    <mergeCell ref="B84:G84"/>
    <mergeCell ref="B75:G75"/>
    <mergeCell ref="B76:G76"/>
    <mergeCell ref="B77:G77"/>
    <mergeCell ref="B78:G78"/>
    <mergeCell ref="B79:G79"/>
    <mergeCell ref="B70:G70"/>
    <mergeCell ref="B71:G71"/>
    <mergeCell ref="B72:G72"/>
    <mergeCell ref="B73:G73"/>
    <mergeCell ref="B74:G74"/>
    <mergeCell ref="B65:G65"/>
    <mergeCell ref="B66:G66"/>
    <mergeCell ref="B67:G67"/>
    <mergeCell ref="B68:G68"/>
    <mergeCell ref="B69:G69"/>
    <mergeCell ref="B62:G62"/>
    <mergeCell ref="B63:G63"/>
    <mergeCell ref="B64:G64"/>
    <mergeCell ref="B57:G57"/>
    <mergeCell ref="B58:G58"/>
    <mergeCell ref="B59:G59"/>
    <mergeCell ref="B60:G60"/>
    <mergeCell ref="B61:G61"/>
    <mergeCell ref="B52:G52"/>
    <mergeCell ref="B53:G53"/>
    <mergeCell ref="B54:G54"/>
    <mergeCell ref="B55:G55"/>
    <mergeCell ref="B56:G56"/>
    <mergeCell ref="B47:G47"/>
    <mergeCell ref="B48:G48"/>
    <mergeCell ref="B49:G49"/>
    <mergeCell ref="B50:G50"/>
    <mergeCell ref="B51:G51"/>
    <mergeCell ref="B26:G26"/>
    <mergeCell ref="B44:G44"/>
    <mergeCell ref="B45:G45"/>
    <mergeCell ref="B46:G46"/>
    <mergeCell ref="B37:G37"/>
    <mergeCell ref="B38:G38"/>
    <mergeCell ref="B39:G39"/>
    <mergeCell ref="B40:G40"/>
    <mergeCell ref="B41:G41"/>
    <mergeCell ref="B36:G36"/>
    <mergeCell ref="B32:G32"/>
    <mergeCell ref="B33:G33"/>
    <mergeCell ref="B34:G34"/>
    <mergeCell ref="B35:G35"/>
    <mergeCell ref="B42:G42"/>
    <mergeCell ref="B43:G43"/>
    <mergeCell ref="B27:G27"/>
    <mergeCell ref="B28:G28"/>
    <mergeCell ref="B29:G29"/>
    <mergeCell ref="B30:G30"/>
    <mergeCell ref="B31:G31"/>
    <mergeCell ref="A8:A9"/>
    <mergeCell ref="B8:G9"/>
    <mergeCell ref="H8:H9"/>
    <mergeCell ref="I8:I9"/>
    <mergeCell ref="J8:J9"/>
    <mergeCell ref="K8:K9"/>
    <mergeCell ref="B20:G20"/>
    <mergeCell ref="B21:G21"/>
    <mergeCell ref="B22:G22"/>
    <mergeCell ref="A1:L2"/>
    <mergeCell ref="A3:L3"/>
    <mergeCell ref="B23:G23"/>
    <mergeCell ref="B24:G24"/>
    <mergeCell ref="B25:G25"/>
    <mergeCell ref="B14:G14"/>
    <mergeCell ref="B15:G15"/>
    <mergeCell ref="B16:G16"/>
    <mergeCell ref="B17:G17"/>
    <mergeCell ref="B11:G11"/>
    <mergeCell ref="H11:L11"/>
    <mergeCell ref="B12:G12"/>
    <mergeCell ref="B13:G13"/>
    <mergeCell ref="A4:B4"/>
    <mergeCell ref="C4:L4"/>
    <mergeCell ref="L8:L9"/>
    <mergeCell ref="A7:L7"/>
    <mergeCell ref="B10:G10"/>
    <mergeCell ref="B18:G18"/>
    <mergeCell ref="B19:G19"/>
    <mergeCell ref="A5:B5"/>
    <mergeCell ref="A6:B6"/>
    <mergeCell ref="C5:L5"/>
    <mergeCell ref="C6:L6"/>
  </mergeCells>
  <printOptions horizontalCentered="1"/>
  <pageMargins left="0.23622047244094491" right="0.23622047244094491" top="0.74803149606299213" bottom="0.74803149606299213" header="0.31496062992125984" footer="0.31496062992125984"/>
  <pageSetup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workbookViewId="0">
      <selection activeCell="B35" sqref="B1:C35"/>
    </sheetView>
  </sheetViews>
  <sheetFormatPr baseColWidth="10" defaultColWidth="9.33203125" defaultRowHeight="12.75" x14ac:dyDescent="0.2"/>
  <cols>
    <col min="1" max="1" width="11.33203125" customWidth="1"/>
    <col min="2" max="2" width="41.5" customWidth="1"/>
    <col min="3" max="3" width="16.83203125" customWidth="1"/>
    <col min="4" max="4" width="11.83203125" customWidth="1"/>
    <col min="5" max="5" width="13.5" customWidth="1"/>
    <col min="6" max="6" width="16" customWidth="1"/>
    <col min="7" max="7" width="16.6640625" customWidth="1"/>
    <col min="8" max="8" width="3.33203125" customWidth="1"/>
  </cols>
  <sheetData>
    <row r="1" spans="1:8" ht="11.25" customHeight="1" x14ac:dyDescent="0.2">
      <c r="B1" s="74" t="s">
        <v>95</v>
      </c>
      <c r="C1" s="74"/>
      <c r="D1" s="11"/>
      <c r="E1" s="11"/>
      <c r="F1" s="11"/>
      <c r="G1" s="11"/>
      <c r="H1" s="11"/>
    </row>
    <row r="2" spans="1:8" ht="11.25" customHeight="1" x14ac:dyDescent="0.2">
      <c r="A2" s="2" t="s">
        <v>96</v>
      </c>
      <c r="B2" s="74" t="s">
        <v>97</v>
      </c>
      <c r="C2" s="74"/>
      <c r="D2" s="3" t="s">
        <v>14</v>
      </c>
      <c r="E2" s="4">
        <v>128</v>
      </c>
      <c r="F2" s="5">
        <v>64.64</v>
      </c>
      <c r="G2" s="6">
        <v>8273.92</v>
      </c>
    </row>
    <row r="3" spans="1:8" ht="13.35" customHeight="1" x14ac:dyDescent="0.2">
      <c r="A3" s="1"/>
      <c r="B3" s="75" t="s">
        <v>98</v>
      </c>
      <c r="C3" s="75"/>
      <c r="D3" s="1"/>
      <c r="E3" s="1"/>
      <c r="F3" s="1"/>
      <c r="G3" s="8">
        <v>91294.51</v>
      </c>
    </row>
    <row r="4" spans="1:8" ht="12.95" customHeight="1" x14ac:dyDescent="0.2">
      <c r="A4" s="1"/>
      <c r="B4" s="75" t="s">
        <v>99</v>
      </c>
      <c r="C4" s="75"/>
      <c r="D4" s="1"/>
      <c r="E4" s="1"/>
      <c r="F4" s="1"/>
      <c r="G4" s="1"/>
    </row>
    <row r="5" spans="1:8" ht="12.6" customHeight="1" x14ac:dyDescent="0.2">
      <c r="A5" s="2" t="s">
        <v>100</v>
      </c>
      <c r="B5" s="74" t="s">
        <v>101</v>
      </c>
      <c r="C5" s="74"/>
      <c r="D5" s="3" t="s">
        <v>14</v>
      </c>
      <c r="E5" s="4">
        <v>3</v>
      </c>
      <c r="F5" s="9">
        <v>4881.75</v>
      </c>
      <c r="G5" s="6">
        <v>14645.25</v>
      </c>
    </row>
    <row r="6" spans="1:8" ht="12.75" customHeight="1" x14ac:dyDescent="0.2">
      <c r="A6" s="2" t="s">
        <v>102</v>
      </c>
      <c r="B6" s="74" t="s">
        <v>103</v>
      </c>
      <c r="C6" s="74"/>
      <c r="D6" s="3" t="s">
        <v>14</v>
      </c>
      <c r="E6" s="4">
        <v>3</v>
      </c>
      <c r="F6" s="9">
        <v>2418.08</v>
      </c>
      <c r="G6" s="6">
        <v>7254.24</v>
      </c>
    </row>
    <row r="7" spans="1:8" ht="12.75" customHeight="1" x14ac:dyDescent="0.2">
      <c r="A7" s="2" t="s">
        <v>104</v>
      </c>
      <c r="B7" s="74" t="s">
        <v>105</v>
      </c>
      <c r="C7" s="74"/>
      <c r="D7" s="3" t="s">
        <v>14</v>
      </c>
      <c r="E7" s="4">
        <v>3</v>
      </c>
      <c r="F7" s="9">
        <v>5232.26</v>
      </c>
      <c r="G7" s="6">
        <v>15696.78</v>
      </c>
    </row>
    <row r="8" spans="1:8" ht="12.75" customHeight="1" x14ac:dyDescent="0.2">
      <c r="A8" s="2" t="s">
        <v>106</v>
      </c>
      <c r="B8" s="74" t="s">
        <v>107</v>
      </c>
      <c r="C8" s="74"/>
      <c r="D8" s="3" t="s">
        <v>14</v>
      </c>
      <c r="E8" s="4">
        <v>3</v>
      </c>
      <c r="F8" s="9">
        <v>5346.47</v>
      </c>
      <c r="G8" s="6">
        <v>16039.41</v>
      </c>
    </row>
    <row r="9" spans="1:8" ht="11.25" customHeight="1" x14ac:dyDescent="0.2">
      <c r="A9" s="2" t="s">
        <v>108</v>
      </c>
      <c r="B9" s="76" t="s">
        <v>206</v>
      </c>
      <c r="C9" s="76"/>
      <c r="D9" s="3" t="s">
        <v>14</v>
      </c>
      <c r="E9" s="4">
        <v>3</v>
      </c>
      <c r="F9" s="9">
        <v>182813.87</v>
      </c>
      <c r="G9" s="6">
        <v>548441.61</v>
      </c>
    </row>
    <row r="10" spans="1:8" ht="11.25" customHeight="1" x14ac:dyDescent="0.2">
      <c r="A10" s="1"/>
      <c r="B10" s="76" t="s">
        <v>207</v>
      </c>
      <c r="C10" s="76"/>
      <c r="D10" s="1"/>
      <c r="E10" s="1"/>
      <c r="F10" s="1"/>
      <c r="G10" s="1"/>
    </row>
    <row r="11" spans="1:8" ht="22.5" customHeight="1" x14ac:dyDescent="0.2">
      <c r="A11" s="7"/>
      <c r="B11" s="71" t="s">
        <v>109</v>
      </c>
      <c r="C11" s="71"/>
      <c r="D11" s="7"/>
      <c r="E11" s="7"/>
      <c r="F11" s="7"/>
      <c r="G11" s="7"/>
    </row>
    <row r="12" spans="1:8" ht="19.7" customHeight="1" x14ac:dyDescent="0.2">
      <c r="A12" s="7"/>
      <c r="B12" s="72" t="s">
        <v>110</v>
      </c>
      <c r="C12" s="72"/>
      <c r="D12" s="7"/>
      <c r="E12" s="7"/>
      <c r="F12" s="7"/>
      <c r="G12" s="7"/>
    </row>
    <row r="13" spans="1:8" ht="19.7" customHeight="1" x14ac:dyDescent="0.2">
      <c r="A13" s="2" t="s">
        <v>111</v>
      </c>
      <c r="B13" s="72" t="s">
        <v>112</v>
      </c>
      <c r="C13" s="72"/>
      <c r="D13" s="3" t="s">
        <v>14</v>
      </c>
      <c r="E13" s="4">
        <v>1</v>
      </c>
      <c r="F13" s="9">
        <v>244311.05</v>
      </c>
      <c r="G13" s="6">
        <v>244311.05</v>
      </c>
    </row>
    <row r="14" spans="1:8" ht="29.25" customHeight="1" x14ac:dyDescent="0.2">
      <c r="A14" s="7"/>
      <c r="B14" s="72" t="s">
        <v>113</v>
      </c>
      <c r="C14" s="72"/>
      <c r="D14" s="7"/>
      <c r="E14" s="7"/>
      <c r="F14" s="7"/>
      <c r="G14" s="7"/>
    </row>
    <row r="15" spans="1:8" ht="12.75" customHeight="1" x14ac:dyDescent="0.2">
      <c r="A15" s="2" t="s">
        <v>114</v>
      </c>
      <c r="B15" s="72" t="s">
        <v>115</v>
      </c>
      <c r="C15" s="72"/>
      <c r="D15" s="3" t="s">
        <v>14</v>
      </c>
      <c r="E15" s="4">
        <v>3</v>
      </c>
      <c r="F15" s="9">
        <v>4190.4799999999996</v>
      </c>
      <c r="G15" s="6">
        <v>12571.44</v>
      </c>
    </row>
    <row r="16" spans="1:8" ht="39.950000000000003" customHeight="1" x14ac:dyDescent="0.2">
      <c r="A16" s="2" t="s">
        <v>65</v>
      </c>
      <c r="B16" s="72" t="s">
        <v>116</v>
      </c>
      <c r="C16" s="72"/>
      <c r="D16" s="3" t="s">
        <v>14</v>
      </c>
      <c r="E16" s="4">
        <v>3</v>
      </c>
      <c r="F16" s="9">
        <v>4891.24</v>
      </c>
      <c r="G16" s="6">
        <v>14673.72</v>
      </c>
    </row>
    <row r="17" spans="1:7" ht="12.75" customHeight="1" x14ac:dyDescent="0.2">
      <c r="A17" s="2" t="s">
        <v>117</v>
      </c>
      <c r="B17" s="72" t="s">
        <v>118</v>
      </c>
      <c r="C17" s="72"/>
      <c r="D17" s="3" t="s">
        <v>14</v>
      </c>
      <c r="E17" s="4">
        <v>3</v>
      </c>
      <c r="F17" s="9">
        <v>8071.35</v>
      </c>
      <c r="G17" s="6">
        <v>24214.05</v>
      </c>
    </row>
    <row r="18" spans="1:7" ht="12.75" customHeight="1" x14ac:dyDescent="0.2">
      <c r="A18" s="2" t="s">
        <v>119</v>
      </c>
      <c r="B18" s="72" t="s">
        <v>120</v>
      </c>
      <c r="C18" s="72"/>
      <c r="D18" s="3" t="s">
        <v>14</v>
      </c>
      <c r="E18" s="4">
        <v>3</v>
      </c>
      <c r="F18" s="9">
        <v>2818.84</v>
      </c>
      <c r="G18" s="6">
        <v>8456.52</v>
      </c>
    </row>
    <row r="19" spans="1:7" ht="12.75" customHeight="1" x14ac:dyDescent="0.2">
      <c r="A19" s="2" t="s">
        <v>121</v>
      </c>
      <c r="B19" s="72" t="s">
        <v>122</v>
      </c>
      <c r="C19" s="72"/>
      <c r="D19" s="3" t="s">
        <v>14</v>
      </c>
      <c r="E19" s="4">
        <v>3</v>
      </c>
      <c r="F19" s="9">
        <v>2271.11</v>
      </c>
      <c r="G19" s="6">
        <v>6813.33</v>
      </c>
    </row>
    <row r="20" spans="1:7" ht="12.75" customHeight="1" x14ac:dyDescent="0.2">
      <c r="A20" s="2" t="s">
        <v>123</v>
      </c>
      <c r="B20" s="72" t="s">
        <v>124</v>
      </c>
      <c r="C20" s="72"/>
      <c r="D20" s="3" t="s">
        <v>14</v>
      </c>
      <c r="E20" s="4">
        <v>3</v>
      </c>
      <c r="F20" s="9">
        <v>4083.14</v>
      </c>
      <c r="G20" s="6">
        <v>12249.42</v>
      </c>
    </row>
    <row r="21" spans="1:7" ht="12.75" customHeight="1" x14ac:dyDescent="0.2">
      <c r="A21" s="2" t="s">
        <v>84</v>
      </c>
      <c r="B21" s="72" t="s">
        <v>125</v>
      </c>
      <c r="C21" s="72"/>
      <c r="D21" s="3" t="s">
        <v>14</v>
      </c>
      <c r="E21" s="4">
        <v>3</v>
      </c>
      <c r="F21" s="9">
        <v>13388.93</v>
      </c>
      <c r="G21" s="6">
        <v>40166.79</v>
      </c>
    </row>
    <row r="22" spans="1:7" ht="12.75" customHeight="1" x14ac:dyDescent="0.2">
      <c r="A22" s="2" t="s">
        <v>82</v>
      </c>
      <c r="B22" s="72" t="s">
        <v>126</v>
      </c>
      <c r="C22" s="72"/>
      <c r="D22" s="3" t="s">
        <v>14</v>
      </c>
      <c r="E22" s="4">
        <v>3</v>
      </c>
      <c r="F22" s="9">
        <v>2985.23</v>
      </c>
      <c r="G22" s="6">
        <v>8955.69</v>
      </c>
    </row>
    <row r="23" spans="1:7" ht="12.75" customHeight="1" x14ac:dyDescent="0.2">
      <c r="A23" s="2" t="s">
        <v>127</v>
      </c>
      <c r="B23" s="72" t="s">
        <v>128</v>
      </c>
      <c r="C23" s="72"/>
      <c r="D23" s="3" t="s">
        <v>14</v>
      </c>
      <c r="E23" s="4">
        <v>27</v>
      </c>
      <c r="F23" s="5">
        <v>68.59</v>
      </c>
      <c r="G23" s="6">
        <v>1851.93</v>
      </c>
    </row>
    <row r="24" spans="1:7" ht="12.75" customHeight="1" x14ac:dyDescent="0.2">
      <c r="A24" s="2" t="s">
        <v>129</v>
      </c>
      <c r="B24" s="72" t="s">
        <v>130</v>
      </c>
      <c r="C24" s="72"/>
      <c r="D24" s="3" t="s">
        <v>14</v>
      </c>
      <c r="E24" s="4">
        <v>27</v>
      </c>
      <c r="F24" s="5">
        <v>51.88</v>
      </c>
      <c r="G24" s="6">
        <v>1400.76</v>
      </c>
    </row>
    <row r="25" spans="1:7" ht="12.75" customHeight="1" x14ac:dyDescent="0.2">
      <c r="A25" s="2" t="s">
        <v>96</v>
      </c>
      <c r="B25" s="72" t="s">
        <v>131</v>
      </c>
      <c r="C25" s="72"/>
      <c r="D25" s="3" t="s">
        <v>14</v>
      </c>
      <c r="E25" s="4">
        <v>216</v>
      </c>
      <c r="F25" s="5">
        <v>64.64</v>
      </c>
      <c r="G25" s="6">
        <v>13962.24</v>
      </c>
    </row>
    <row r="26" spans="1:7" ht="12.75" customHeight="1" x14ac:dyDescent="0.2">
      <c r="A26" s="2" t="s">
        <v>132</v>
      </c>
      <c r="B26" s="72" t="s">
        <v>133</v>
      </c>
      <c r="C26" s="72"/>
      <c r="D26" s="3" t="s">
        <v>14</v>
      </c>
      <c r="E26" s="4">
        <v>216</v>
      </c>
      <c r="F26" s="5">
        <v>43.48</v>
      </c>
      <c r="G26" s="6">
        <v>9391.68</v>
      </c>
    </row>
    <row r="27" spans="1:7" ht="13.5" customHeight="1" x14ac:dyDescent="0.2">
      <c r="A27" s="1"/>
      <c r="B27" s="73" t="s">
        <v>134</v>
      </c>
      <c r="C27" s="73"/>
      <c r="D27" s="1"/>
      <c r="E27" s="1"/>
      <c r="F27" s="1"/>
      <c r="G27" s="8">
        <v>1001095.91</v>
      </c>
    </row>
    <row r="28" spans="1:7" ht="12.95" customHeight="1" x14ac:dyDescent="0.2">
      <c r="A28" s="1"/>
      <c r="B28" s="73" t="s">
        <v>135</v>
      </c>
      <c r="C28" s="73"/>
      <c r="D28" s="1"/>
      <c r="E28" s="1"/>
      <c r="F28" s="1"/>
      <c r="G28" s="1"/>
    </row>
    <row r="29" spans="1:7" ht="12.6" customHeight="1" x14ac:dyDescent="0.2">
      <c r="A29" s="2" t="s">
        <v>52</v>
      </c>
      <c r="B29" s="72" t="s">
        <v>53</v>
      </c>
      <c r="C29" s="72"/>
      <c r="D29" s="3" t="s">
        <v>14</v>
      </c>
      <c r="E29" s="4">
        <v>1</v>
      </c>
      <c r="F29" s="9">
        <v>19128.64</v>
      </c>
      <c r="G29" s="6">
        <v>19128.64</v>
      </c>
    </row>
    <row r="30" spans="1:7" ht="12.75" customHeight="1" x14ac:dyDescent="0.2">
      <c r="A30" s="2" t="s">
        <v>136</v>
      </c>
      <c r="B30" s="72" t="s">
        <v>137</v>
      </c>
      <c r="C30" s="72"/>
      <c r="D30" s="3" t="s">
        <v>14</v>
      </c>
      <c r="E30" s="4">
        <v>1</v>
      </c>
      <c r="F30" s="9">
        <v>6557.99</v>
      </c>
      <c r="G30" s="6">
        <v>6557.99</v>
      </c>
    </row>
    <row r="31" spans="1:7" ht="12.75" customHeight="1" x14ac:dyDescent="0.2">
      <c r="A31" s="2" t="s">
        <v>138</v>
      </c>
      <c r="B31" s="72" t="s">
        <v>139</v>
      </c>
      <c r="C31" s="72"/>
      <c r="D31" s="3" t="s">
        <v>14</v>
      </c>
      <c r="E31" s="4">
        <v>2</v>
      </c>
      <c r="F31" s="9">
        <v>51040.29</v>
      </c>
      <c r="G31" s="6">
        <v>102080.58</v>
      </c>
    </row>
    <row r="32" spans="1:7" ht="12.75" customHeight="1" x14ac:dyDescent="0.2">
      <c r="A32" s="2" t="s">
        <v>140</v>
      </c>
      <c r="B32" s="72" t="s">
        <v>141</v>
      </c>
      <c r="C32" s="72"/>
      <c r="D32" s="3" t="s">
        <v>14</v>
      </c>
      <c r="E32" s="4">
        <v>3</v>
      </c>
      <c r="F32" s="9">
        <v>5137.28</v>
      </c>
      <c r="G32" s="6">
        <v>15411.84</v>
      </c>
    </row>
    <row r="33" spans="1:7" ht="12.75" customHeight="1" x14ac:dyDescent="0.2">
      <c r="A33" s="2" t="s">
        <v>40</v>
      </c>
      <c r="B33" s="72" t="s">
        <v>41</v>
      </c>
      <c r="C33" s="72"/>
      <c r="D33" s="3" t="s">
        <v>14</v>
      </c>
      <c r="E33" s="4">
        <v>5</v>
      </c>
      <c r="F33" s="5">
        <v>280.67</v>
      </c>
      <c r="G33" s="6">
        <v>1403.35</v>
      </c>
    </row>
    <row r="34" spans="1:7" ht="12.75" customHeight="1" x14ac:dyDescent="0.2">
      <c r="A34" s="2" t="s">
        <v>42</v>
      </c>
      <c r="B34" s="72" t="s">
        <v>43</v>
      </c>
      <c r="C34" s="72"/>
      <c r="D34" s="3" t="s">
        <v>14</v>
      </c>
      <c r="E34" s="4">
        <v>60</v>
      </c>
      <c r="F34" s="5">
        <v>72.989999999999995</v>
      </c>
      <c r="G34" s="6">
        <v>4379.3999999999996</v>
      </c>
    </row>
    <row r="35" spans="1:7" ht="11.25" customHeight="1" x14ac:dyDescent="0.2">
      <c r="A35" s="2" t="s">
        <v>20</v>
      </c>
      <c r="B35" s="72" t="s">
        <v>21</v>
      </c>
      <c r="C35" s="72"/>
      <c r="D35" s="3" t="s">
        <v>22</v>
      </c>
      <c r="E35" s="4">
        <v>8.67</v>
      </c>
      <c r="F35" s="5">
        <v>988.69</v>
      </c>
      <c r="G35" s="6">
        <v>8571.94</v>
      </c>
    </row>
  </sheetData>
  <mergeCells count="35">
    <mergeCell ref="B6:C6"/>
    <mergeCell ref="B7:C7"/>
    <mergeCell ref="B8:C8"/>
    <mergeCell ref="B9:C9"/>
    <mergeCell ref="B10:C10"/>
    <mergeCell ref="B1:C1"/>
    <mergeCell ref="B2:C2"/>
    <mergeCell ref="B3:C3"/>
    <mergeCell ref="B4:C4"/>
    <mergeCell ref="B5:C5"/>
    <mergeCell ref="B26:C26"/>
    <mergeCell ref="B27:C27"/>
    <mergeCell ref="B28:C28"/>
    <mergeCell ref="B29:C29"/>
    <mergeCell ref="B35:C35"/>
    <mergeCell ref="B30:C30"/>
    <mergeCell ref="B31:C31"/>
    <mergeCell ref="B32:C32"/>
    <mergeCell ref="B33:C33"/>
    <mergeCell ref="B34:C34"/>
    <mergeCell ref="B21:C21"/>
    <mergeCell ref="B22:C22"/>
    <mergeCell ref="B23:C23"/>
    <mergeCell ref="B24:C24"/>
    <mergeCell ref="B25:C25"/>
    <mergeCell ref="B16:C16"/>
    <mergeCell ref="B17:C17"/>
    <mergeCell ref="B18:C18"/>
    <mergeCell ref="B19:C19"/>
    <mergeCell ref="B20:C20"/>
    <mergeCell ref="B11:C11"/>
    <mergeCell ref="B12:C12"/>
    <mergeCell ref="B13:C13"/>
    <mergeCell ref="B14:C14"/>
    <mergeCell ref="B15:C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Table 1</vt:lpstr>
      <vt:lpstr>Table 4</vt:lpstr>
      <vt:lpstr>'Table 1'!Área_de_impresión</vt:lpstr>
      <vt:lpstr>'Table 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HUGO</dc:creator>
  <cp:lastModifiedBy>Ing Fernando</cp:lastModifiedBy>
  <cp:lastPrinted>2021-02-10T16:35:36Z</cp:lastPrinted>
  <dcterms:created xsi:type="dcterms:W3CDTF">2020-11-11T16:44:12Z</dcterms:created>
  <dcterms:modified xsi:type="dcterms:W3CDTF">2021-02-10T16:35:54Z</dcterms:modified>
</cp:coreProperties>
</file>